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01ac01prd\agi\doctype\ARCHITECTURE\_Processus marchés de services\_Processus et doctypes\7 Réception et analyse des offres\"/>
    </mc:Choice>
  </mc:AlternateContent>
  <bookViews>
    <workbookView xWindow="0" yWindow="0" windowWidth="10728" windowHeight="7716" tabRatio="850" firstSheet="1" activeTab="1"/>
  </bookViews>
  <sheets>
    <sheet name="INSTRUCTIONS" sheetId="50" r:id="rId1"/>
    <sheet name="Récap équipes" sheetId="57" r:id="rId2"/>
    <sheet name="Compo offres" sheetId="45" r:id="rId3"/>
    <sheet name="Fiche indiv 01" sheetId="58" r:id="rId4"/>
    <sheet name="Compa estimatifs" sheetId="47" r:id="rId5"/>
    <sheet name="Compa données" sheetId="59" r:id="rId6"/>
    <sheet name="Trame jury" sheetId="49" r:id="rId7"/>
    <sheet name="Carnet" sheetId="60" r:id="rId8"/>
  </sheets>
  <definedNames>
    <definedName name="_xlnm._FilterDatabase" localSheetId="5" hidden="1">'Compa données'!#REF!</definedName>
    <definedName name="_xlnm._FilterDatabase" localSheetId="4" hidden="1">'Compa estimatifs'!#REF!</definedName>
    <definedName name="_xlnm._FilterDatabase" localSheetId="2" hidden="1">'Compo offres'!#REF!</definedName>
    <definedName name="_xlnm._FilterDatabase" localSheetId="3" hidden="1">'Fiche indiv 01'!#REF!</definedName>
    <definedName name="_xlnm.Print_Titles" localSheetId="2">'Compo offres'!$A:$A</definedName>
    <definedName name="_xlnm.Print_Titles" localSheetId="3">'Fiche indiv 01'!$2:$3</definedName>
    <definedName name="_xlnm.Print_Titles" localSheetId="6">'Trame jury'!$A:$C,'Trame jury'!$2:$4</definedName>
    <definedName name="_xlnm.Print_Area" localSheetId="5">'Compa données'!$B$1:$L$21</definedName>
    <definedName name="_xlnm.Print_Area" localSheetId="4">'Compa estimatifs'!$B$2:$S$52</definedName>
    <definedName name="_xlnm.Print_Area" localSheetId="2">'Compo offres'!$A$1:$F$24</definedName>
    <definedName name="_xlnm.Print_Area" localSheetId="3">'Fiche indiv 01'!$B$2:$J$107</definedName>
    <definedName name="_xlnm.Print_Area" localSheetId="0">INSTRUCTIONS!$A$2:$B$33</definedName>
    <definedName name="_xlnm.Print_Area" localSheetId="6">'Trame jury'!$A$2:$H$16</definedName>
  </definedNames>
  <calcPr calcId="152511"/>
</workbook>
</file>

<file path=xl/calcChain.xml><?xml version="1.0" encoding="utf-8"?>
<calcChain xmlns="http://schemas.openxmlformats.org/spreadsheetml/2006/main">
  <c r="B64" i="60" l="1"/>
  <c r="B65" i="60"/>
  <c r="A66" i="60"/>
  <c r="B67" i="60"/>
  <c r="B68" i="60"/>
  <c r="A69" i="60"/>
  <c r="B70" i="60"/>
  <c r="B71" i="60"/>
  <c r="A72" i="60"/>
  <c r="B73" i="60"/>
  <c r="B74" i="60"/>
  <c r="A75" i="60"/>
  <c r="B49" i="60"/>
  <c r="B50" i="60"/>
  <c r="A51" i="60"/>
  <c r="B52" i="60"/>
  <c r="B53" i="60"/>
  <c r="A54" i="60"/>
  <c r="B55" i="60"/>
  <c r="B56" i="60"/>
  <c r="A57" i="60"/>
  <c r="B58" i="60"/>
  <c r="B59" i="60"/>
  <c r="A60" i="60"/>
  <c r="B34" i="60"/>
  <c r="B35" i="60"/>
  <c r="A36" i="60"/>
  <c r="B37" i="60"/>
  <c r="B38" i="60"/>
  <c r="A39" i="60"/>
  <c r="B40" i="60"/>
  <c r="B41" i="60"/>
  <c r="A42" i="60"/>
  <c r="B43" i="60"/>
  <c r="B44" i="60"/>
  <c r="A45" i="60"/>
  <c r="A30" i="60"/>
  <c r="B29" i="60"/>
  <c r="B28" i="60"/>
  <c r="B26" i="60"/>
  <c r="B25" i="60"/>
  <c r="A24" i="60"/>
  <c r="B23" i="60"/>
  <c r="B22" i="60"/>
  <c r="A21" i="60"/>
  <c r="B20" i="60"/>
  <c r="B19" i="60"/>
  <c r="P36" i="47" l="1"/>
  <c r="M36" i="47"/>
  <c r="J36" i="47"/>
  <c r="G36" i="47"/>
  <c r="D36" i="47"/>
  <c r="D15" i="47"/>
  <c r="F18" i="47" s="1"/>
  <c r="F10" i="47"/>
  <c r="I10" i="47"/>
  <c r="L10" i="47"/>
  <c r="O10" i="47"/>
  <c r="R10" i="47"/>
  <c r="R14" i="47"/>
  <c r="R13" i="47"/>
  <c r="R12" i="47"/>
  <c r="R11" i="47"/>
  <c r="R9" i="47"/>
  <c r="R8" i="47"/>
  <c r="R7" i="47"/>
  <c r="R6" i="47"/>
  <c r="R5" i="47"/>
  <c r="R4" i="47"/>
  <c r="O14" i="47"/>
  <c r="O13" i="47"/>
  <c r="O12" i="47"/>
  <c r="O11" i="47"/>
  <c r="O9" i="47"/>
  <c r="O8" i="47"/>
  <c r="O7" i="47"/>
  <c r="O6" i="47"/>
  <c r="O5" i="47"/>
  <c r="O4" i="47"/>
  <c r="L14" i="47"/>
  <c r="L13" i="47"/>
  <c r="L12" i="47"/>
  <c r="L11" i="47"/>
  <c r="L9" i="47"/>
  <c r="L8" i="47"/>
  <c r="L7" i="47"/>
  <c r="L6" i="47"/>
  <c r="L5" i="47"/>
  <c r="L4" i="47"/>
  <c r="I14" i="47"/>
  <c r="I13" i="47"/>
  <c r="I12" i="47"/>
  <c r="I11" i="47"/>
  <c r="I9" i="47"/>
  <c r="I8" i="47"/>
  <c r="I7" i="47"/>
  <c r="I6" i="47"/>
  <c r="I5" i="47"/>
  <c r="I4" i="47"/>
  <c r="G15" i="47"/>
  <c r="H4" i="47" s="1"/>
  <c r="H15" i="47" s="1"/>
  <c r="J15" i="47"/>
  <c r="L17" i="47" s="1"/>
  <c r="M15" i="47"/>
  <c r="N4" i="47" s="1"/>
  <c r="N15" i="47" s="1"/>
  <c r="P15" i="47"/>
  <c r="Q4" i="47" s="1"/>
  <c r="Q15" i="47" s="1"/>
  <c r="O18" i="47"/>
  <c r="F14" i="47"/>
  <c r="F13" i="47"/>
  <c r="F12" i="47"/>
  <c r="F11" i="47"/>
  <c r="F9" i="47"/>
  <c r="F8" i="47"/>
  <c r="F7" i="47"/>
  <c r="F6" i="47"/>
  <c r="F5" i="47"/>
  <c r="F4" i="47"/>
  <c r="I18" i="47" l="1"/>
  <c r="I17" i="47"/>
  <c r="O17" i="47"/>
  <c r="R17" i="47"/>
  <c r="N10" i="47"/>
  <c r="H10" i="47"/>
  <c r="R18" i="47"/>
  <c r="Q10" i="47"/>
  <c r="K10" i="47"/>
  <c r="E10" i="47"/>
  <c r="F15" i="47"/>
  <c r="E7" i="47"/>
  <c r="E12" i="47"/>
  <c r="E11" i="47"/>
  <c r="E4" i="47"/>
  <c r="E15" i="47" s="1"/>
  <c r="E5" i="47"/>
  <c r="E9" i="47"/>
  <c r="E13" i="47"/>
  <c r="F17" i="47"/>
  <c r="E8" i="47"/>
  <c r="E6" i="47"/>
  <c r="E14" i="47"/>
  <c r="R15" i="47"/>
  <c r="O15" i="47"/>
  <c r="L15" i="47"/>
  <c r="I15" i="47"/>
  <c r="Q14" i="47"/>
  <c r="K14" i="47"/>
  <c r="Q13" i="47"/>
  <c r="K13" i="47"/>
  <c r="Q12" i="47"/>
  <c r="K12" i="47"/>
  <c r="Q11" i="47"/>
  <c r="K11" i="47"/>
  <c r="Q9" i="47"/>
  <c r="K9" i="47"/>
  <c r="Q8" i="47"/>
  <c r="K8" i="47"/>
  <c r="Q7" i="47"/>
  <c r="K7" i="47"/>
  <c r="Q6" i="47"/>
  <c r="K6" i="47"/>
  <c r="Q5" i="47"/>
  <c r="K5" i="47"/>
  <c r="K4" i="47"/>
  <c r="K15" i="47" s="1"/>
  <c r="L18" i="47"/>
  <c r="N14" i="47"/>
  <c r="H14" i="47"/>
  <c r="N13" i="47"/>
  <c r="H13" i="47"/>
  <c r="N12" i="47"/>
  <c r="H12" i="47"/>
  <c r="N11" i="47"/>
  <c r="H11" i="47"/>
  <c r="N9" i="47"/>
  <c r="H9" i="47"/>
  <c r="N8" i="47"/>
  <c r="H8" i="47"/>
  <c r="N7" i="47"/>
  <c r="H7" i="47"/>
  <c r="N6" i="47"/>
  <c r="H6" i="47"/>
  <c r="N5" i="47"/>
  <c r="H5" i="47"/>
  <c r="F89" i="58"/>
  <c r="F90" i="58"/>
  <c r="F99" i="58"/>
  <c r="E89" i="58"/>
  <c r="E90" i="58"/>
  <c r="E99" i="58"/>
  <c r="D89" i="58"/>
  <c r="D90" i="58"/>
  <c r="D99" i="58"/>
  <c r="F48" i="58"/>
  <c r="F49" i="58"/>
  <c r="F50" i="58"/>
  <c r="F51" i="58"/>
  <c r="F52" i="58"/>
  <c r="F47" i="58"/>
  <c r="F54" i="58"/>
  <c r="F55" i="58"/>
  <c r="F56" i="58"/>
  <c r="F57" i="58"/>
  <c r="F58" i="58"/>
  <c r="F53" i="58"/>
  <c r="F60" i="58"/>
  <c r="F61" i="58"/>
  <c r="F62" i="58"/>
  <c r="F63" i="58"/>
  <c r="F64" i="58"/>
  <c r="F65" i="58"/>
  <c r="F66" i="58"/>
  <c r="F59" i="58"/>
  <c r="F68" i="58"/>
  <c r="F69" i="58"/>
  <c r="F70" i="58"/>
  <c r="F71" i="58"/>
  <c r="F67" i="58"/>
  <c r="F73" i="58"/>
  <c r="F74" i="58"/>
  <c r="F75" i="58"/>
  <c r="F76" i="58"/>
  <c r="F72" i="58"/>
  <c r="F78" i="58"/>
  <c r="F79" i="58"/>
  <c r="F80" i="58"/>
  <c r="F81" i="58"/>
  <c r="F77" i="58"/>
  <c r="F82" i="58"/>
  <c r="F83" i="58"/>
  <c r="F97" i="58"/>
  <c r="F98" i="58"/>
  <c r="E47" i="58"/>
  <c r="E53" i="58"/>
  <c r="E59" i="58"/>
  <c r="E67" i="58"/>
  <c r="E72" i="58"/>
  <c r="E77" i="58"/>
  <c r="E82" i="58"/>
  <c r="E83" i="58"/>
  <c r="D97" i="58"/>
  <c r="E97" i="58"/>
  <c r="E98" i="58"/>
  <c r="D47" i="58"/>
  <c r="D53" i="58"/>
  <c r="D59" i="58"/>
  <c r="D67" i="58"/>
  <c r="D72" i="58"/>
  <c r="D77" i="58"/>
  <c r="D82" i="58"/>
  <c r="D83" i="58"/>
  <c r="D98" i="58"/>
  <c r="F95" i="58"/>
  <c r="F96" i="58"/>
  <c r="D95" i="58"/>
  <c r="E95" i="58"/>
  <c r="E96" i="58"/>
  <c r="D96" i="58"/>
  <c r="F91" i="58"/>
  <c r="E91" i="58"/>
  <c r="D91" i="58"/>
  <c r="F40" i="58"/>
  <c r="F39" i="58"/>
  <c r="I6" i="58"/>
  <c r="I7" i="58"/>
  <c r="I8" i="58"/>
  <c r="I9" i="58"/>
  <c r="I10" i="58"/>
  <c r="I11" i="58"/>
  <c r="I12" i="58"/>
  <c r="I13" i="58"/>
  <c r="I14" i="58"/>
  <c r="I15" i="58"/>
  <c r="I16" i="58"/>
  <c r="H6" i="58"/>
  <c r="H16" i="58"/>
  <c r="G16" i="58"/>
  <c r="H15" i="58"/>
  <c r="H14" i="58"/>
  <c r="H13" i="58"/>
  <c r="H12" i="58"/>
  <c r="H11" i="58"/>
  <c r="H10" i="58"/>
  <c r="H9" i="58"/>
  <c r="H8" i="58"/>
  <c r="H7" i="58"/>
  <c r="F2" i="57"/>
  <c r="B62" i="60" s="1"/>
  <c r="E2" i="57"/>
  <c r="B47" i="60" s="1"/>
  <c r="D2" i="57"/>
  <c r="B32" i="60" s="1"/>
  <c r="C2" i="57"/>
  <c r="B17" i="60" s="1"/>
  <c r="B2" i="57"/>
  <c r="B2" i="60" s="1"/>
  <c r="H4" i="49"/>
  <c r="G4" i="49"/>
  <c r="F4" i="49"/>
  <c r="E4" i="49"/>
  <c r="D4" i="49"/>
</calcChain>
</file>

<file path=xl/comments1.xml><?xml version="1.0" encoding="utf-8"?>
<comments xmlns="http://schemas.openxmlformats.org/spreadsheetml/2006/main">
  <authors>
    <author>Cellule architecture</author>
  </authors>
  <commentList>
    <comment ref="A4" authorId="0" shapeId="0">
      <text>
        <r>
          <rPr>
            <b/>
            <sz val="9"/>
            <color indexed="81"/>
            <rFont val="Tahoma"/>
            <family val="2"/>
          </rPr>
          <t>Cellule architecture:</t>
        </r>
        <r>
          <rPr>
            <sz val="9"/>
            <color indexed="81"/>
            <rFont val="Tahoma"/>
            <family val="2"/>
          </rPr>
          <t xml:space="preserve">
Pour les candidats </t>
        </r>
        <r>
          <rPr>
            <b/>
            <u/>
            <sz val="9"/>
            <color indexed="81"/>
            <rFont val="Tahoma"/>
            <family val="2"/>
          </rPr>
          <t>belges:</t>
        </r>
        <r>
          <rPr>
            <sz val="9"/>
            <color indexed="81"/>
            <rFont val="Tahoma"/>
            <family val="2"/>
          </rPr>
          <t xml:space="preserve">
- la loi exige que les vérifications (télémarc)  dettes fiscales/sociales soient effectuées pour tous et dans les 20 jours suivant la réception des offres Demander faillite en même temps.
- les extraits de CJ des sociétés* peuvent être demandés par mail à CasierJudiciaire@just.fgov.be 
- (en cas de publicité européenne): il est suggéré de ne demander les extraits de casier judiciare des membres* de l'organe de gestion des sociétés qu'à l'attributaire pressenti (lauréat)
Pour les candidats </t>
        </r>
        <r>
          <rPr>
            <b/>
            <u/>
            <sz val="9"/>
            <color indexed="81"/>
            <rFont val="Tahoma"/>
            <family val="2"/>
          </rPr>
          <t>étrangers,</t>
        </r>
        <r>
          <rPr>
            <sz val="9"/>
            <color indexed="81"/>
            <rFont val="Tahoma"/>
            <family val="2"/>
          </rPr>
          <t xml:space="preserve"> il est suggéré de redemander les pièces* après le jury uniquement à l'attributaire pressenti (lauréat)
* nécessaire uniquement si les documents recus lors de la candidature datent de plus de 3 mois</t>
        </r>
      </text>
    </comment>
  </commentList>
</comments>
</file>

<file path=xl/comments2.xml><?xml version="1.0" encoding="utf-8"?>
<comments xmlns="http://schemas.openxmlformats.org/spreadsheetml/2006/main">
  <authors>
    <author>Cellule Architecture'</author>
  </authors>
  <commentList>
    <comment ref="E5" authorId="0" shapeId="0">
      <text>
        <r>
          <rPr>
            <b/>
            <sz val="8"/>
            <color indexed="81"/>
            <rFont val="Tahoma"/>
            <family val="2"/>
          </rPr>
          <t>Cellule Architecture':</t>
        </r>
        <r>
          <rPr>
            <sz val="8"/>
            <color indexed="81"/>
            <rFont val="Tahoma"/>
            <family val="2"/>
          </rPr>
          <t xml:space="preserve">
A adapter en fonction des compétences demandées spécifiquement pour ce marché</t>
        </r>
      </text>
    </comment>
    <comment ref="G17" authorId="0" shapeId="0">
      <text>
        <r>
          <rPr>
            <b/>
            <sz val="8"/>
            <color indexed="81"/>
            <rFont val="Tahoma"/>
            <family val="2"/>
          </rPr>
          <t>Cellule Architecture':</t>
        </r>
        <r>
          <rPr>
            <sz val="8"/>
            <color indexed="81"/>
            <rFont val="Tahoma"/>
            <family val="2"/>
          </rPr>
          <t xml:space="preserve">
Ce total doit correspondre au taux forfaitaire global d'honoraires annoncé dans l'avis de marché et le cahier spécial des charges.</t>
        </r>
      </text>
    </comment>
    <comment ref="B18" authorId="0" shapeId="0">
      <text>
        <r>
          <rPr>
            <b/>
            <sz val="8"/>
            <color indexed="81"/>
            <rFont val="Tahoma"/>
            <family val="2"/>
          </rPr>
          <t>Cellule Architecture':</t>
        </r>
        <r>
          <rPr>
            <sz val="8"/>
            <color indexed="81"/>
            <rFont val="Tahoma"/>
            <family val="2"/>
          </rPr>
          <t xml:space="preserve">
Reprendre ici les données du tableau récapitulatif des fonctions dans la partie "Clauses techniques" du Cahier des charges</t>
        </r>
      </text>
    </comment>
    <comment ref="B44" authorId="0" shapeId="0">
      <text>
        <r>
          <rPr>
            <b/>
            <sz val="8"/>
            <color indexed="81"/>
            <rFont val="Tahoma"/>
            <family val="2"/>
          </rPr>
          <t>Cellule Architecture':</t>
        </r>
        <r>
          <rPr>
            <sz val="8"/>
            <color indexed="81"/>
            <rFont val="Tahoma"/>
            <family val="2"/>
          </rPr>
          <t xml:space="preserve">
Adapter la liste des compétences en fonction des compétences demandées dans l'avis de marché</t>
        </r>
      </text>
    </comment>
    <comment ref="D92" authorId="0" shapeId="0">
      <text>
        <r>
          <rPr>
            <b/>
            <sz val="8"/>
            <color indexed="81"/>
            <rFont val="Tahoma"/>
            <family val="2"/>
          </rPr>
          <t>Cellule Architecture':</t>
        </r>
        <r>
          <rPr>
            <sz val="8"/>
            <color indexed="81"/>
            <rFont val="Tahoma"/>
            <family val="2"/>
          </rPr>
          <t xml:space="preserve">
A compléter en fonction de l'estimation du Cahier des charges</t>
        </r>
      </text>
    </comment>
  </commentList>
</comments>
</file>

<file path=xl/comments3.xml><?xml version="1.0" encoding="utf-8"?>
<comments xmlns="http://schemas.openxmlformats.org/spreadsheetml/2006/main">
  <authors>
    <author>Cellule Architecture'</author>
  </authors>
  <commentList>
    <comment ref="B3" authorId="0" shapeId="0">
      <text>
        <r>
          <rPr>
            <b/>
            <sz val="9"/>
            <color indexed="81"/>
            <rFont val="Tahoma"/>
            <family val="2"/>
          </rPr>
          <t>Cellule Architecture':</t>
        </r>
        <r>
          <rPr>
            <sz val="9"/>
            <color indexed="81"/>
            <rFont val="Tahoma"/>
            <family val="2"/>
          </rPr>
          <t xml:space="preserve">
A adapter en fonction du marché (voir fiche récapitulative de l'offre)</t>
        </r>
      </text>
    </comment>
    <comment ref="B22" authorId="0" shapeId="0">
      <text>
        <r>
          <rPr>
            <b/>
            <sz val="9"/>
            <color indexed="81"/>
            <rFont val="Tahoma"/>
            <family val="2"/>
          </rPr>
          <t>Cellule Architecture':</t>
        </r>
        <r>
          <rPr>
            <sz val="9"/>
            <color indexed="81"/>
            <rFont val="Tahoma"/>
            <family val="2"/>
          </rPr>
          <t xml:space="preserve">
A adapter en fonction du marché (condensé de cette partie de la fiche récapitulative de l'offre)
- architecture peut être rassemblé avec restaiuration, acoustique et PEB
- paysage/conception de jardin sera repris dans la section "abords" en-dessous</t>
        </r>
      </text>
    </comment>
    <comment ref="D37" authorId="0" shapeId="0">
      <text>
        <r>
          <rPr>
            <b/>
            <sz val="8"/>
            <color indexed="81"/>
            <rFont val="Tahoma"/>
            <family val="2"/>
          </rPr>
          <t>Cellule Architecture':</t>
        </r>
        <r>
          <rPr>
            <sz val="8"/>
            <color indexed="81"/>
            <rFont val="Tahoma"/>
            <family val="2"/>
          </rPr>
          <t xml:space="preserve">
A compléter en fonction de l'estimation (HTVA) du Cahier des charges</t>
        </r>
      </text>
    </comment>
  </commentList>
</comments>
</file>

<file path=xl/comments4.xml><?xml version="1.0" encoding="utf-8"?>
<comments xmlns="http://schemas.openxmlformats.org/spreadsheetml/2006/main">
  <authors>
    <author>Sabine</author>
  </authors>
  <commentList>
    <comment ref="B4" authorId="0" shapeId="0">
      <text>
        <r>
          <rPr>
            <b/>
            <sz val="9"/>
            <color indexed="81"/>
            <rFont val="Tahoma"/>
            <family val="2"/>
          </rPr>
          <t>Sabine:</t>
        </r>
        <r>
          <rPr>
            <sz val="9"/>
            <color indexed="81"/>
            <rFont val="Tahoma"/>
            <family val="2"/>
          </rPr>
          <t xml:space="preserve">
Adapter les intitulés et pondérations des critères selon le prescrit du cahier des charges</t>
        </r>
      </text>
    </comment>
  </commentList>
</comments>
</file>

<file path=xl/sharedStrings.xml><?xml version="1.0" encoding="utf-8"?>
<sst xmlns="http://schemas.openxmlformats.org/spreadsheetml/2006/main" count="542" uniqueCount="273">
  <si>
    <t>Techniques spéciales</t>
  </si>
  <si>
    <t>Options</t>
  </si>
  <si>
    <t>architecture</t>
  </si>
  <si>
    <t>stabilité</t>
  </si>
  <si>
    <t>techniques spéciales</t>
  </si>
  <si>
    <t>acoustique</t>
  </si>
  <si>
    <t>TOTAL</t>
  </si>
  <si>
    <t>design signalétique</t>
  </si>
  <si>
    <t>design mobilier</t>
  </si>
  <si>
    <t>équipe 1</t>
  </si>
  <si>
    <t>Nom</t>
  </si>
  <si>
    <t>Spécialité</t>
  </si>
  <si>
    <t>/</t>
  </si>
  <si>
    <t>Estimation honoraires</t>
  </si>
  <si>
    <t>Pourcentage d'honoraires</t>
  </si>
  <si>
    <t>Taux global d'honoraires</t>
  </si>
  <si>
    <t>Imprévus 10%</t>
  </si>
  <si>
    <t>Domaine</t>
  </si>
  <si>
    <t>Base</t>
  </si>
  <si>
    <t>Base+options</t>
  </si>
  <si>
    <t>Coût des travaux au m² selon estimation (HTVA)</t>
  </si>
  <si>
    <t>[insérer nom]</t>
  </si>
  <si>
    <t>Espace ou fonction souhaité</t>
  </si>
  <si>
    <t>Quantité proposée par le CSC</t>
  </si>
  <si>
    <t>Notes du soumissionnaire</t>
  </si>
  <si>
    <t>Quantité prévue</t>
  </si>
  <si>
    <t>Design mobilier</t>
  </si>
  <si>
    <t>Signalétique</t>
  </si>
  <si>
    <t>Remarques</t>
  </si>
  <si>
    <t>équipe 2</t>
  </si>
  <si>
    <t>équipe 3</t>
  </si>
  <si>
    <t>équipe 4</t>
  </si>
  <si>
    <t>équipe 5</t>
  </si>
  <si>
    <t>~ok</t>
  </si>
  <si>
    <t>[insérer remarques éventuelles]</t>
  </si>
  <si>
    <t>[insérer autre éventuel]</t>
  </si>
  <si>
    <t>[insérer note éventuelle]</t>
  </si>
  <si>
    <t>Equipe 1</t>
  </si>
  <si>
    <t>Equipe 2</t>
  </si>
  <si>
    <t>Equipe 3</t>
  </si>
  <si>
    <t>Equipe 4</t>
  </si>
  <si>
    <t>Equipe 5</t>
  </si>
  <si>
    <t>Honoraires</t>
  </si>
  <si>
    <t>Estimatif travaux</t>
  </si>
  <si>
    <t>Eq. 1</t>
  </si>
  <si>
    <t>Eq. 2</t>
  </si>
  <si>
    <t>Eq. 3</t>
  </si>
  <si>
    <t>Eq. 4</t>
  </si>
  <si>
    <t>Eq. 5</t>
  </si>
  <si>
    <t>Equipes</t>
  </si>
  <si>
    <t>Comité de sélection</t>
  </si>
  <si>
    <t>Commission technique</t>
  </si>
  <si>
    <t>PEB</t>
  </si>
  <si>
    <t>Espace autre</t>
  </si>
  <si>
    <t>Surface totale d'abords aménagée</t>
  </si>
  <si>
    <t>base</t>
  </si>
  <si>
    <t>base + options</t>
  </si>
  <si>
    <t>Surface construite nette *</t>
  </si>
  <si>
    <t>Surface construite brute **</t>
  </si>
  <si>
    <t>Rapport surface construite nette / brute</t>
  </si>
  <si>
    <t>CONSTRUCTION</t>
  </si>
  <si>
    <t>Architecture, PEB et Acoustique</t>
  </si>
  <si>
    <t>Stabilité</t>
  </si>
  <si>
    <t>SOUS-TOTAL Construction</t>
  </si>
  <si>
    <t>ABORDS</t>
  </si>
  <si>
    <t>Parc</t>
  </si>
  <si>
    <t>SOUS-TOTAL Abords</t>
  </si>
  <si>
    <t>TOTAL Projet</t>
  </si>
  <si>
    <t>Enveloppe estimée dans le Cahier des charges =</t>
  </si>
  <si>
    <t>Coût au m² d'abord aménagé</t>
  </si>
  <si>
    <t>INSTRUCTIONS POUR LA PRE-ANALYSE</t>
  </si>
  <si>
    <t>Préambule</t>
  </si>
  <si>
    <t>En principe, dans les onglets suivants toutes les cellules en bleu doivent être remplies, tandis que celles en noir doivent juste être vérifiées.</t>
  </si>
  <si>
    <t>CET ONGLET SERT DE GUIDE AU REMPLISSAGE DES ONGLETS SUIVANTS, IL NE DOIT PAS ETRE FOURNI AUX MEMBRES DU JURY.</t>
  </si>
  <si>
    <t>Préparation du fichier</t>
  </si>
  <si>
    <t>Cette tâche peut être exécutée par un(e) assistant(e).</t>
  </si>
  <si>
    <t>Adapter les en-tête de chaque onglet en mettant le nom du marché et la date du Comité.</t>
  </si>
  <si>
    <t>Pré-analyse</t>
  </si>
  <si>
    <t>La case "Remarques éventuelles de la Commission technique suite à la pré-analyse" est prévue pour recueillir les observations, doutes, etc. sur l'ensemble du dossier et/ou sur des aspects particuliers (voir aussi la description dans la fiche type).</t>
  </si>
  <si>
    <t>Dans chaque dossier de candidature, mettre un signet à l'emplacement de la note de motivation, de la composition de l'équipe et des références pertinentes. Cela sera utile lors du Jury et lors de la reproduction éventuelle de ces documents.</t>
  </si>
  <si>
    <t>Préparation de la séance du Comité</t>
  </si>
  <si>
    <t>Dans chaque fiche, ligne 2, copier le nom de chaque équipe à partir de l'onglet "Composition des offres" et modifier le numéro d'ordre sur la droite.</t>
  </si>
  <si>
    <t>Dans l'onglet "Comparatif des estimatifs", 
- adapter les listes de compétences et de grands postes budgétaires en fonction de la "Fiche récapitulative offre";
- faire des liens avec les cases correspondantes dans les "Fiches récapitulatives de l'offre" copiées par soumissionnaire</t>
  </si>
  <si>
    <t>Dans l'onglet "Comparatif des données" 
- adapter la liste des fonctions et la quantité demandée dans le CDC en fonction de la "Fiche récapitulative offre";
- faire des liens avec les cases correspondantes dans les "Fiches récapitulatives de l'offre" copiées par soumissionnaire</t>
  </si>
  <si>
    <t>NOTES DE LA COMMISSION TECHNIQUE</t>
  </si>
  <si>
    <t>Dans l'onglet "Trame pour le vote", insérer les noms des membres du jury (cette liste peut être copiée collée depuis le tableau de préanalyse des candidatures) et vérifier que les noms des équipes se soient bien insérés automatiquement à partir de l'onglet "Composition des offres". Effacer les colonnes/lignes en trop. Vérifier la mise en page (un A3 en disposition paysage, plus si besoin).</t>
  </si>
  <si>
    <t>La feuille "Fiche récapitulative offre type" est un exemple. Elle doit être supprimée et remplacée par la feuille "tableau récapitualtif de certaines données de l'offre" vierge annexé au CDC. Y ajouter une colonne à droite pour les remarques de la commission technique. Cette feuille doit être copiée autant de fois qu'il y a d'équipes soumissionnaires.
Effacer les colonnes/lignes en trop. Vérifier la mise en page : s'assurer que la fiche tienne sur une ou plusieurs A4.</t>
  </si>
  <si>
    <t>Dans les comparatifs ( estimatifs et données), mettre en évidence les éventuels sous ou sur estimations, sous ou sur dimensionnements. Apporter d'éventuels éléments explicatifs en note.</t>
  </si>
  <si>
    <t>Les dossiers originaux, les panneaux A0 et, le cas échéant, les maquettes, doivent aussi être tenus à la disposition du Comité.</t>
  </si>
  <si>
    <t>Prévoir un ordinateur, un projecteur et une surface de projection ainsi que de la place "à l'avant" pour l'équipe qui présente.</t>
  </si>
  <si>
    <t>Prendre les offres dans l'ordre déterminé pour le passage à l'oral et remplir l'onglet "Composition des offres" avec le nom de chaque mandataire ou équipe en association momentanée (voir prénalyse candidatures)
Ces noms se mettent à jour automatiquement dans l'onglet "Trame pour le vote". Adapter la liste des documents demandés en fonction du cahier des charges (et ses éventuels compléments suvenus lors des questions-réponses).</t>
  </si>
  <si>
    <t>Adapter la fiche "Composition des offres" au regard des prescriptions du cahier des charges (et éventuelles modifications liées aux échanges de questions-réponses)</t>
  </si>
  <si>
    <t>A partir des dossiers remis, remplir, candidature par candidature, chacune des fiches individuelles. 
Pour les commentaires, utiliser le même "ton" pour chaque fiche.
- les surfaces inscrites par le soumissionnaire lui-même dans son propre "tableau récapitualtif de certaines données de l'offre" doivent être vérifiées avant d'être recopies dans la fiche de préanalyse: toutes les surfaces visibles sur le plan ont-elles été comptées? Tous les soumissionnaires comptent-ils bien de la même manière (circulation, etc...) ?; 
- les coûts inscrits par le soumissionnaire lui-même dans son propre "tableau récapitualtif de certaines données de l'offre" doivent être vérifiés avant d'être recopiés dans la fiche de préanalyse: Sommes excel OK? N'y a t il pas d'oubli? Vérifier ce qui est en option. S'agit il bien d'une option ou bien d'un élément indispensable au projet?;
- vérifier, fonction par fonction, que le projet répond aux demandes formulées dans les clauses techniques du CDC (et des éventuels compléments-modifications liés aux échanges questions-réponses), inscrire les éventuelles remarques dans la colonne prévue à cet effet (en noir pour une simple observation ou précision, en rouge si problématique, en vert pour question à poser en séance);
S'il s'agit de corriger ou de modifier des chiffres pour harmoniser, cela peut être fait par la commission technique mais dans une couleur spécifique (inscrire en remarque la modification effectuée et pourquoi);
Enfin, ne pas oublier de recopier les éventuelles remarques du soumissionnaires.</t>
  </si>
  <si>
    <t>Ce travail est exécuté par la Commission technique qui suit le dossier (une ou deux personnes qui travaillent ensemble ou qui se repartissent les tâches, si nombreux).</t>
  </si>
  <si>
    <t>Remplir l'onglet "Composition des offres": 
- le document demandé est présent ou non, suivant le bon format ou non, en profiter pour "post-iter" les différentes notes afin de les retrouver aisément;
- redemander au plus vite les documents manquants (à tous les soumissionnaires en même temps, avec une même deadline) &gt; uniquement possible pour des documents de type administratif: formulaire de soumission incomplet, problème de situation (découverte de faillite ou dettes ONSS), extrait de casier judiciaire, ...
- sur base du formulaire de soumission, remplir les coordonnées et n° de TVA (onglet composition des offres) et la compo de l'équipe (fiches récap); vérifier que compo équipe est bien celle annoncée lors de la sélection qualitative.
- résumer en 1 à 3 lignes (10 lignes max pour note architecturale) le contenu de chaque note</t>
  </si>
  <si>
    <t>Les notes de la commission technique peuvent aussi prendre la forme de questions, qui pourront être posées aux soumissionnaires le jour de la présentation orale. Les mettre en évidence par exemple en vert.</t>
  </si>
  <si>
    <r>
      <t xml:space="preserve">Une </t>
    </r>
    <r>
      <rPr>
        <b/>
        <sz val="10"/>
        <rFont val="Arial Narrow"/>
        <family val="2"/>
      </rPr>
      <t>maquette</t>
    </r>
    <r>
      <rPr>
        <sz val="10"/>
        <rFont val="Arial Narrow"/>
        <family val="2"/>
      </rPr>
      <t xml:space="preserve"> de travail à l'échelle 1/200</t>
    </r>
  </si>
  <si>
    <r>
      <t xml:space="preserve">Une </t>
    </r>
    <r>
      <rPr>
        <b/>
        <sz val="10"/>
        <rFont val="Arial Narrow"/>
        <family val="2"/>
      </rPr>
      <t>note</t>
    </r>
    <r>
      <rPr>
        <sz val="10"/>
        <rFont val="Arial Narrow"/>
        <family val="2"/>
      </rPr>
      <t xml:space="preserve"> de maximum 2 pages expliquant la philosophie du </t>
    </r>
    <r>
      <rPr>
        <b/>
        <sz val="8"/>
        <rFont val="Arial Narrow"/>
        <family val="2"/>
      </rPr>
      <t>CONCEPT ARCHITECTURAL</t>
    </r>
    <r>
      <rPr>
        <b/>
        <sz val="10"/>
        <rFont val="Arial Narrow"/>
        <family val="2"/>
      </rPr>
      <t xml:space="preserve"> </t>
    </r>
    <r>
      <rPr>
        <sz val="10"/>
        <rFont val="Arial Narrow"/>
        <family val="2"/>
      </rPr>
      <t>et les moyens mis en œuvre pour répondre aux spécificités du projet. Cette note reprend notamment:
- la gestion des flux
- différences entre variantes et offre de base le cas échéant
- des schémas "degrés d'intervention"</t>
    </r>
  </si>
  <si>
    <r>
      <t xml:space="preserve">Une </t>
    </r>
    <r>
      <rPr>
        <b/>
        <sz val="10"/>
        <rFont val="Arial Narrow"/>
        <family val="2"/>
      </rPr>
      <t>note</t>
    </r>
    <r>
      <rPr>
        <sz val="10"/>
        <rFont val="Arial Narrow"/>
        <family val="2"/>
      </rPr>
      <t xml:space="preserve"> de maximum 1 page  relative à la </t>
    </r>
    <r>
      <rPr>
        <b/>
        <sz val="8"/>
        <rFont val="Arial Narrow"/>
        <family val="2"/>
      </rPr>
      <t>STRATEGIE ENERGETIQUE ET ENVIRONNEMENTALE</t>
    </r>
    <r>
      <rPr>
        <sz val="10"/>
        <rFont val="Arial Narrow"/>
        <family val="2"/>
      </rPr>
      <t xml:space="preserve"> de la proposition (en ce compris la </t>
    </r>
    <r>
      <rPr>
        <b/>
        <sz val="8"/>
        <rFont val="Arial Narrow"/>
        <family val="2"/>
      </rPr>
      <t>PEB</t>
    </r>
    <r>
      <rPr>
        <sz val="10"/>
        <rFont val="Arial Narrow"/>
        <family val="2"/>
      </rPr>
      <t>)</t>
    </r>
  </si>
  <si>
    <r>
      <t xml:space="preserve">Une </t>
    </r>
    <r>
      <rPr>
        <b/>
        <sz val="10"/>
        <rFont val="Arial Narrow"/>
        <family val="2"/>
      </rPr>
      <t>note</t>
    </r>
    <r>
      <rPr>
        <sz val="10"/>
        <rFont val="Arial Narrow"/>
        <family val="2"/>
      </rPr>
      <t xml:space="preserve"> ... </t>
    </r>
    <r>
      <rPr>
        <b/>
        <sz val="8"/>
        <rFont val="Arial Narrow"/>
        <family val="2"/>
      </rPr>
      <t>PAYSAGE</t>
    </r>
  </si>
  <si>
    <r>
      <t xml:space="preserve">Une </t>
    </r>
    <r>
      <rPr>
        <b/>
        <sz val="10"/>
        <rFont val="Arial Narrow"/>
        <family val="2"/>
      </rPr>
      <t>note</t>
    </r>
    <r>
      <rPr>
        <sz val="10"/>
        <rFont val="Arial Narrow"/>
        <family val="2"/>
      </rPr>
      <t xml:space="preserve"> ... </t>
    </r>
    <r>
      <rPr>
        <b/>
        <sz val="8"/>
        <rFont val="Arial Narrow"/>
        <family val="2"/>
      </rPr>
      <t>STABILITE</t>
    </r>
  </si>
  <si>
    <r>
      <t xml:space="preserve">Une </t>
    </r>
    <r>
      <rPr>
        <b/>
        <sz val="10"/>
        <rFont val="Arial Narrow"/>
        <family val="2"/>
      </rPr>
      <t>note</t>
    </r>
    <r>
      <rPr>
        <sz val="10"/>
        <rFont val="Arial Narrow"/>
        <family val="2"/>
      </rPr>
      <t xml:space="preserve"> …</t>
    </r>
    <r>
      <rPr>
        <b/>
        <sz val="10"/>
        <rFont val="Arial Narrow"/>
        <family val="2"/>
      </rPr>
      <t xml:space="preserve"> </t>
    </r>
    <r>
      <rPr>
        <b/>
        <sz val="8"/>
        <rFont val="Arial Narrow"/>
        <family val="2"/>
      </rPr>
      <t>TECHNIQUES SPECIALES</t>
    </r>
  </si>
  <si>
    <r>
      <t xml:space="preserve">Une </t>
    </r>
    <r>
      <rPr>
        <b/>
        <sz val="10"/>
        <rFont val="Arial Narrow"/>
        <family val="2"/>
      </rPr>
      <t>note</t>
    </r>
    <r>
      <rPr>
        <sz val="10"/>
        <rFont val="Arial Narrow"/>
        <family val="2"/>
      </rPr>
      <t xml:space="preserve"> … </t>
    </r>
    <r>
      <rPr>
        <b/>
        <sz val="8"/>
        <rFont val="Arial Narrow"/>
        <family val="2"/>
      </rPr>
      <t>ACOUSTIQUE</t>
    </r>
  </si>
  <si>
    <r>
      <t xml:space="preserve">Une </t>
    </r>
    <r>
      <rPr>
        <b/>
        <sz val="10"/>
        <rFont val="Arial Narrow"/>
        <family val="2"/>
      </rPr>
      <t>note</t>
    </r>
    <r>
      <rPr>
        <sz val="10"/>
        <rFont val="Arial Narrow"/>
        <family val="2"/>
      </rPr>
      <t xml:space="preserve"> … </t>
    </r>
    <r>
      <rPr>
        <b/>
        <sz val="8"/>
        <rFont val="Arial Narrow"/>
        <family val="2"/>
      </rPr>
      <t>DESIGN MOBILIER</t>
    </r>
  </si>
  <si>
    <r>
      <t xml:space="preserve">Une </t>
    </r>
    <r>
      <rPr>
        <b/>
        <sz val="10"/>
        <rFont val="Arial Narrow"/>
        <family val="2"/>
      </rPr>
      <t>note</t>
    </r>
    <r>
      <rPr>
        <sz val="10"/>
        <rFont val="Arial Narrow"/>
        <family val="2"/>
      </rPr>
      <t xml:space="preserve"> … </t>
    </r>
    <r>
      <rPr>
        <b/>
        <sz val="8"/>
        <rFont val="Arial Narrow"/>
        <family val="2"/>
      </rPr>
      <t>DESIGN SIGNALETIQUE</t>
    </r>
  </si>
  <si>
    <r>
      <t xml:space="preserve">Une note … d’ </t>
    </r>
    <r>
      <rPr>
        <b/>
        <sz val="8"/>
        <rFont val="Arial Narrow"/>
        <family val="2"/>
      </rPr>
      <t>INTERVENTION DU PLASTICIEN</t>
    </r>
    <r>
      <rPr>
        <sz val="10"/>
        <rFont val="Arial Narrow"/>
        <family val="2"/>
      </rPr>
      <t xml:space="preserve"> qui reprend une ou plusieurs propositions quant au choix de l’artiste auteur de l’œuvre.</t>
    </r>
  </si>
  <si>
    <r>
      <t xml:space="preserve">Le </t>
    </r>
    <r>
      <rPr>
        <b/>
        <sz val="10"/>
        <rFont val="Arial Narrow"/>
        <family val="2"/>
      </rPr>
      <t xml:space="preserve">tableau récapitulatif de l'offre </t>
    </r>
    <r>
      <rPr>
        <sz val="10"/>
        <rFont val="Arial Narrow"/>
        <family val="2"/>
      </rPr>
      <t>(dont format xls)</t>
    </r>
  </si>
  <si>
    <r>
      <t xml:space="preserve">Les documents identifient-ils clairement (le cas échéant):
</t>
    </r>
    <r>
      <rPr>
        <b/>
        <sz val="10"/>
        <rFont val="Arial Narrow"/>
        <family val="2"/>
      </rPr>
      <t>phases // options // variantes</t>
    </r>
    <r>
      <rPr>
        <sz val="10"/>
        <rFont val="Arial Narrow"/>
        <family val="2"/>
      </rPr>
      <t xml:space="preserve"> ?</t>
    </r>
  </si>
  <si>
    <r>
      <t>Respect du nombre maximal d'</t>
    </r>
    <r>
      <rPr>
        <b/>
        <sz val="10"/>
        <rFont val="Arial Narrow"/>
        <family val="2"/>
      </rPr>
      <t>images de synthèse</t>
    </r>
    <r>
      <rPr>
        <sz val="10"/>
        <rFont val="Arial Narrow"/>
        <family val="2"/>
      </rPr>
      <t>?</t>
    </r>
  </si>
  <si>
    <r>
      <t xml:space="preserve">Attestation de </t>
    </r>
    <r>
      <rPr>
        <b/>
        <sz val="10"/>
        <rFont val="Arial Narrow"/>
        <family val="2"/>
      </rPr>
      <t>pouvoir de signature</t>
    </r>
  </si>
  <si>
    <t>Documents de l'offre</t>
  </si>
  <si>
    <t>Remarques de la commission technique</t>
  </si>
  <si>
    <t>VOIX DELIBERATIVE</t>
  </si>
  <si>
    <t>VOIX CONSULTATIVE</t>
  </si>
  <si>
    <t>Invités</t>
  </si>
  <si>
    <r>
      <t xml:space="preserve">Deux </t>
    </r>
    <r>
      <rPr>
        <b/>
        <sz val="10"/>
        <rFont val="Arial Narrow"/>
        <family val="2"/>
      </rPr>
      <t>panneaux</t>
    </r>
    <r>
      <rPr>
        <sz val="10"/>
        <rFont val="Arial Narrow"/>
        <family val="2"/>
      </rPr>
      <t xml:space="preserve"> rigides de dimension A0:
- implantation, abords au 1/500ème
- schémas d'organisation des flux
- schémas d'organisation du chantier
- croquis d'intention
- plans, coupes et élévations au 1/200 ème</t>
    </r>
  </si>
  <si>
    <t>Design signalétique</t>
  </si>
  <si>
    <t>Paysage</t>
  </si>
  <si>
    <t>AIDE A L'ANALYSE DU DUME / erreurs types</t>
  </si>
  <si>
    <t>erreur-type</t>
  </si>
  <si>
    <t>correction-type</t>
  </si>
  <si>
    <t>I. Informations acheteur incomplètes/incorrectes</t>
  </si>
  <si>
    <t>reprendre les informations du DUME type annexé à l'AdM</t>
  </si>
  <si>
    <t>II. A. section 1.  Informations opérateur économique incomplètes/incorrectes</t>
  </si>
  <si>
    <t>les coordonnées ne correspondent par aux coordonnées officielles de l'opérateur telles que reprises à la BCE</t>
  </si>
  <si>
    <t>II. A. section 2. "OUI": certification couvre sélection</t>
  </si>
  <si>
    <t>répondre NON: il y a d'autres critères</t>
  </si>
  <si>
    <t>II.A. section 3. groupement et/ou rôles incorrects ou incomplets</t>
  </si>
  <si>
    <t>si groupement, répondre OUI
a) précisez rôle: mandataire/autre membre du groupement + compétence assumée
b) nommer les autres membres du groupement
c) indiquer le nom du groupement</t>
  </si>
  <si>
    <t>II. B. représentant mentionné incorrect</t>
  </si>
  <si>
    <r>
      <t xml:space="preserve">Si groupement, c'est le </t>
    </r>
    <r>
      <rPr>
        <u/>
        <sz val="10"/>
        <rFont val="Arial"/>
        <family val="2"/>
      </rPr>
      <t>mandataire du groupement</t>
    </r>
    <r>
      <rPr>
        <sz val="10"/>
        <rFont val="Arial"/>
        <family val="2"/>
      </rPr>
      <t xml:space="preserve"> qui doit être renseigné
Si pas de groupement, ne rien remplir</t>
    </r>
  </si>
  <si>
    <t>II. C. "OUI": recours sous traitants pour critères de sélection</t>
  </si>
  <si>
    <t>répondre NON: interdit par le marché</t>
  </si>
  <si>
    <t>II.D. "NON": pas de sous-traitants - à vérifier</t>
  </si>
  <si>
    <t>Si intention de recourir à sstraitants en 2ème phase, répondre OUI</t>
  </si>
  <si>
    <t>IV.a. "NON": ne satisfait pas à tous les critères de sélection</t>
  </si>
  <si>
    <t>répondre OUI</t>
  </si>
  <si>
    <t>V. "NON" / "OUI" : (ne )respecte (pas) d'une manière particulière les critères/règles de réduction du nombre de candidats</t>
  </si>
  <si>
    <t>pas d'application; pas besoin de corriger</t>
  </si>
  <si>
    <t>déplacements</t>
  </si>
  <si>
    <t>A4 coul</t>
  </si>
  <si>
    <t>A3 coul</t>
  </si>
  <si>
    <t>A0 coul</t>
  </si>
  <si>
    <t>senior/heure</t>
  </si>
  <si>
    <t>junior/heure</t>
  </si>
  <si>
    <t>stagiaire/heure</t>
  </si>
  <si>
    <t>dessinateur/heure</t>
  </si>
  <si>
    <t>Architecture</t>
  </si>
  <si>
    <t>Acoustique</t>
  </si>
  <si>
    <t>Autre éventuel</t>
  </si>
  <si>
    <t>Plasticien proposé</t>
  </si>
  <si>
    <t>01. Nom de l'équipe</t>
  </si>
  <si>
    <t>02. Nom de l'équipe</t>
  </si>
  <si>
    <t>03. Nom de l'équipe</t>
  </si>
  <si>
    <t>04. Nom de l'équipe</t>
  </si>
  <si>
    <t>05. Nom de l'équipe</t>
  </si>
  <si>
    <t>expert 1</t>
  </si>
  <si>
    <t>expert 2</t>
  </si>
  <si>
    <t xml:space="preserve">Maître de l'Ouvrage </t>
  </si>
  <si>
    <t>responsable dossier 1</t>
  </si>
  <si>
    <t>responsable dossier 2</t>
  </si>
  <si>
    <t>scénographie</t>
  </si>
  <si>
    <t>conseil en muséologie</t>
  </si>
  <si>
    <t>Scénographie</t>
  </si>
  <si>
    <t>Surface brute</t>
  </si>
  <si>
    <t>Coût au m² construit brut</t>
  </si>
  <si>
    <t>Surface nette</t>
  </si>
  <si>
    <t>Coût au m² construit net</t>
  </si>
  <si>
    <t>Parcours A : surface</t>
  </si>
  <si>
    <t>250 m² min</t>
  </si>
  <si>
    <t>Parcours B : surface</t>
  </si>
  <si>
    <t>Réserves œuvres d'art</t>
  </si>
  <si>
    <t>Bureaux direction</t>
  </si>
  <si>
    <t>2 postes de travail</t>
  </si>
  <si>
    <t>Bureaux administration / presse</t>
  </si>
  <si>
    <t>3 postes + équipements</t>
  </si>
  <si>
    <t>Bureaux : surface totale</t>
  </si>
  <si>
    <t>Accueil / billetterie : surface</t>
  </si>
  <si>
    <t>pour public : 60 personnes</t>
  </si>
  <si>
    <t>Cafétéria : surface</t>
  </si>
  <si>
    <t>Cafétéria : n°places assises</t>
  </si>
  <si>
    <t>30 places assises</t>
  </si>
  <si>
    <t>Toilettes public : n° noyaux H/F</t>
  </si>
  <si>
    <t>Accès semi-remorque</t>
  </si>
  <si>
    <t>si possible</t>
  </si>
  <si>
    <t>Places de parking</t>
  </si>
  <si>
    <t>IL S'AGIT DU MEME TABLEAU QUE CELUI FORMATE POUR LE MARCHE ET AYANT ÉTÉ ANNEXE AU CAHIER DES CHARGES AFIN D'ETRE COMPLETE PAR LES SOUMISSIONNAIRES - INTRODUIRE ET VERIFIER LES DONNEES DU SOUMISSIONNAIRE - 1 onglet par offre
copier la "Fiche récapitulative de l'offre" telle que formatée pour le marché et annexée au CDC</t>
  </si>
  <si>
    <t>[Insérer le nom du mandataire]</t>
  </si>
  <si>
    <t>Composition de l'équipe d'Auteurs de projet</t>
  </si>
  <si>
    <r>
      <t xml:space="preserve">Répartition des honoraires
</t>
    </r>
    <r>
      <rPr>
        <b/>
        <sz val="8"/>
        <color indexed="10"/>
        <rFont val="Arial Narrow"/>
        <family val="2"/>
      </rPr>
      <t>(attention, pour que l'offre soit considérée comme valable, chaque compétence doit se voir attribuer un pourcentage d'honoraire distinct)</t>
    </r>
  </si>
  <si>
    <r>
      <t xml:space="preserve">Le total doit être = à </t>
    </r>
    <r>
      <rPr>
        <b/>
        <sz val="10"/>
        <rFont val="Arial Narrow"/>
        <family val="2"/>
      </rPr>
      <t>14</t>
    </r>
    <r>
      <rPr>
        <sz val="10"/>
        <rFont val="Arial Narrow"/>
        <family val="2"/>
      </rPr>
      <t xml:space="preserve"> %</t>
    </r>
  </si>
  <si>
    <r>
      <t>Données du projet</t>
    </r>
    <r>
      <rPr>
        <b/>
        <sz val="8"/>
        <color indexed="10"/>
        <rFont val="Arial Narrow"/>
        <family val="2"/>
      </rPr>
      <t xml:space="preserve"> (tous les espaces construits ou aménagés du projet doivent être repris et quantifiés ici)</t>
    </r>
  </si>
  <si>
    <t>298 m²</t>
  </si>
  <si>
    <t>espace en longueur sur 3 niveaux</t>
  </si>
  <si>
    <t>114 m²</t>
  </si>
  <si>
    <t>dont 25m² communs avec le parcours A</t>
  </si>
  <si>
    <t>104 m²</t>
  </si>
  <si>
    <t>58 m²</t>
  </si>
  <si>
    <t>90 m²</t>
  </si>
  <si>
    <t>Elle comprend la cafétéria</t>
  </si>
  <si>
    <t>54 m²</t>
  </si>
  <si>
    <t>dans l'accueil</t>
  </si>
  <si>
    <t>dont 4 au bar</t>
  </si>
  <si>
    <t>un noyau est accessible aux PMR</t>
  </si>
  <si>
    <t>non</t>
  </si>
  <si>
    <t>il devra stationner sur le parvis</t>
  </si>
  <si>
    <t>dont 2 pour PMR</t>
  </si>
  <si>
    <t>* la surface nette est le cumul des surfaces dédiées aux différentes fonctions et se calcule hors circulations verticales et horizontales (escaliers, couloirs, sas, ascenseurs, etc.), hors murs et cloisons. Attention, si une même surface est utilisée pour deux fonctions différentes, elle n'est comptée qu'une seule fois.</t>
  </si>
  <si>
    <t>** la surface brute comprend aussi les circulations verticales et horizontales, les murs et les cloisons.</t>
  </si>
  <si>
    <r>
      <t xml:space="preserve">Estimation du coût des travaux (HTVA) </t>
    </r>
    <r>
      <rPr>
        <b/>
        <sz val="8"/>
        <color indexed="10"/>
        <rFont val="Arial Narrow"/>
        <family val="2"/>
      </rPr>
      <t>(attention, pour que l'offre soit considérée comme valable, chaque compétence, hormis l'acoustique et la PEB, pouvant être intégrées dans "architecture", doit se voir estimer un montant de travaux spécifique)</t>
    </r>
  </si>
  <si>
    <r>
      <t xml:space="preserve">Paysagisme/architecture/urbanisme
</t>
    </r>
    <r>
      <rPr>
        <b/>
        <sz val="8"/>
        <color indexed="10"/>
        <rFont val="Arial Narrow"/>
        <family val="2"/>
      </rPr>
      <t>(préciser la (les) compétence(s) associée(s))</t>
    </r>
  </si>
  <si>
    <t>Plaine de jeux</t>
  </si>
  <si>
    <t>Parkings</t>
  </si>
  <si>
    <t>Notes particulières du soumissionnaire sur l'estimation du coût des travaux (synthèse)</t>
  </si>
  <si>
    <t>Compris dans l'estimation</t>
  </si>
  <si>
    <t>[insérer notes éventuelles]</t>
  </si>
  <si>
    <t>Non compris dans l'estimation</t>
  </si>
  <si>
    <t>Choix des options</t>
  </si>
  <si>
    <r>
      <rPr>
        <b/>
        <sz val="10"/>
        <rFont val="Arial Narrow"/>
        <family val="2"/>
      </rPr>
      <t>Formulaire de soumission</t>
    </r>
    <r>
      <rPr>
        <sz val="10"/>
        <rFont val="Arial Narrow"/>
        <family val="2"/>
      </rPr>
      <t xml:space="preserve"> complété  (par le soumissionnaire ou son mandataire en cas de groupement)</t>
    </r>
  </si>
  <si>
    <r>
      <rPr>
        <b/>
        <u/>
        <sz val="10"/>
        <color indexed="62"/>
        <rFont val="Arial Narrow"/>
        <family val="2"/>
      </rPr>
      <t xml:space="preserve">concept architectural
</t>
    </r>
    <r>
      <rPr>
        <sz val="10"/>
        <color indexed="62"/>
        <rFont val="Arial Narrow"/>
        <family val="2"/>
      </rPr>
      <t>xxxxxxxxxxxxxxxxxxx</t>
    </r>
    <r>
      <rPr>
        <b/>
        <u/>
        <sz val="10"/>
        <color indexed="62"/>
        <rFont val="Arial Narrow"/>
        <family val="2"/>
      </rPr>
      <t xml:space="preserve">
implantation/paysage/relation au contexte</t>
    </r>
    <r>
      <rPr>
        <sz val="10"/>
        <color indexed="62"/>
        <rFont val="Arial Narrow"/>
        <family val="2"/>
      </rPr>
      <t xml:space="preserve">
xxxxxxx
</t>
    </r>
    <r>
      <rPr>
        <u/>
        <sz val="10"/>
        <color indexed="62"/>
        <rFont val="Arial Narrow"/>
        <family val="2"/>
      </rPr>
      <t>Matérialité:</t>
    </r>
    <r>
      <rPr>
        <sz val="10"/>
        <color indexed="62"/>
        <rFont val="Arial Narrow"/>
        <family val="2"/>
      </rPr>
      <t xml:space="preserve"> 
</t>
    </r>
    <r>
      <rPr>
        <u/>
        <sz val="10"/>
        <color indexed="62"/>
        <rFont val="Arial Narrow"/>
        <family val="2"/>
      </rPr>
      <t>Bâtiment actuel</t>
    </r>
    <r>
      <rPr>
        <sz val="10"/>
        <color indexed="62"/>
        <rFont val="Arial Narrow"/>
        <family val="2"/>
      </rPr>
      <t xml:space="preserve">: démoli / rénové / conservé en l'état
</t>
    </r>
    <r>
      <rPr>
        <b/>
        <u/>
        <sz val="10"/>
        <color indexed="62"/>
        <rFont val="Arial Narrow"/>
        <family val="2"/>
      </rPr>
      <t>organisation générale flux</t>
    </r>
    <r>
      <rPr>
        <sz val="10"/>
        <color indexed="62"/>
        <rFont val="Arial Narrow"/>
        <family val="2"/>
      </rPr>
      <t xml:space="preserve">
</t>
    </r>
    <r>
      <rPr>
        <u/>
        <sz val="10"/>
        <color indexed="62"/>
        <rFont val="Arial Narrow"/>
        <family val="2"/>
      </rPr>
      <t>Entrée:</t>
    </r>
    <r>
      <rPr>
        <sz val="10"/>
        <color indexed="62"/>
        <rFont val="Arial Narrow"/>
        <family val="2"/>
      </rPr>
      <t xml:space="preserve"> xxx
</t>
    </r>
    <r>
      <rPr>
        <u/>
        <sz val="10"/>
        <color indexed="62"/>
        <rFont val="Arial Narrow"/>
        <family val="2"/>
      </rPr>
      <t>Distribution horizontale</t>
    </r>
    <r>
      <rPr>
        <sz val="10"/>
        <color indexed="62"/>
        <rFont val="Arial Narrow"/>
        <family val="2"/>
      </rPr>
      <t xml:space="preserve">: xxxxxxxxxxx
</t>
    </r>
    <r>
      <rPr>
        <u/>
        <sz val="10"/>
        <color indexed="62"/>
        <rFont val="Arial Narrow"/>
        <family val="2"/>
      </rPr>
      <t>Circulations verticales</t>
    </r>
    <r>
      <rPr>
        <sz val="10"/>
        <color indexed="62"/>
        <rFont val="Arial Narrow"/>
        <family val="2"/>
      </rPr>
      <t xml:space="preserve">: xxxxxxxxxxxxxxxxxxx
</t>
    </r>
    <r>
      <rPr>
        <u/>
        <sz val="10"/>
        <color indexed="62"/>
        <rFont val="Arial Narrow"/>
        <family val="2"/>
      </rPr>
      <t>Accessibilité directe depuis extérieur</t>
    </r>
    <r>
      <rPr>
        <sz val="10"/>
        <color indexed="62"/>
        <rFont val="Arial Narrow"/>
        <family val="2"/>
      </rPr>
      <t xml:space="preserve">: xxxxxxxxxxxxxxxxxxxxx
</t>
    </r>
    <r>
      <rPr>
        <b/>
        <sz val="10"/>
        <color indexed="62"/>
        <rFont val="Arial Narrow"/>
        <family val="2"/>
      </rPr>
      <t xml:space="preserve">
</t>
    </r>
    <r>
      <rPr>
        <b/>
        <u/>
        <sz val="10"/>
        <color indexed="62"/>
        <rFont val="Arial Narrow"/>
        <family val="2"/>
      </rPr>
      <t>Organisation générale fonctions</t>
    </r>
    <r>
      <rPr>
        <sz val="10"/>
        <color indexed="62"/>
        <rFont val="Arial Narrow"/>
        <family val="2"/>
      </rPr>
      <t xml:space="preserve">
</t>
    </r>
    <r>
      <rPr>
        <u/>
        <sz val="10"/>
        <color indexed="62"/>
        <rFont val="Arial Narrow"/>
        <family val="2"/>
      </rPr>
      <t>RDC:</t>
    </r>
    <r>
      <rPr>
        <sz val="10"/>
        <color indexed="62"/>
        <rFont val="Arial Narrow"/>
        <family val="2"/>
      </rPr>
      <t xml:space="preserve">  xxxxxxxxxxxxxxxxx
</t>
    </r>
    <r>
      <rPr>
        <u/>
        <sz val="10"/>
        <color indexed="62"/>
        <rFont val="Arial Narrow"/>
        <family val="2"/>
      </rPr>
      <t>Etage:</t>
    </r>
    <r>
      <rPr>
        <sz val="10"/>
        <color indexed="62"/>
        <rFont val="Arial Narrow"/>
        <family val="2"/>
      </rPr>
      <t xml:space="preserve"> xxxxxxxxxxxxxxxxx
</t>
    </r>
    <r>
      <rPr>
        <u/>
        <sz val="10"/>
        <color indexed="62"/>
        <rFont val="Arial Narrow"/>
        <family val="2"/>
      </rPr>
      <t>Sous-sol</t>
    </r>
    <r>
      <rPr>
        <sz val="10"/>
        <color indexed="62"/>
        <rFont val="Arial Narrow"/>
        <family val="2"/>
      </rPr>
      <t xml:space="preserve">: xxxxxxxxxxxxxxxxxxxxxxxxxxx
</t>
    </r>
  </si>
  <si>
    <r>
      <t xml:space="preserve">
</t>
    </r>
    <r>
      <rPr>
        <b/>
        <u/>
        <sz val="10"/>
        <color indexed="62"/>
        <rFont val="Arial Narrow"/>
        <family val="2"/>
      </rPr>
      <t>Concept général</t>
    </r>
    <r>
      <rPr>
        <sz val="10"/>
        <color indexed="62"/>
        <rFont val="Arial Narrow"/>
        <family val="2"/>
      </rPr>
      <t xml:space="preserve">:
xxxxxxxxxxxxxxxxxxxxxxxxxxxxx
</t>
    </r>
    <r>
      <rPr>
        <b/>
        <u/>
        <sz val="10"/>
        <color indexed="62"/>
        <rFont val="Arial Narrow"/>
        <family val="2"/>
      </rPr>
      <t>Structuration et Aménagement</t>
    </r>
    <r>
      <rPr>
        <sz val="10"/>
        <color indexed="62"/>
        <rFont val="Arial Narrow"/>
        <family val="2"/>
      </rPr>
      <t xml:space="preserve"> :
xxxxxxxxxxx
</t>
    </r>
  </si>
  <si>
    <r>
      <rPr>
        <b/>
        <u/>
        <sz val="10"/>
        <color rgb="FF333399"/>
        <rFont val="Arial Narrow"/>
        <family val="2"/>
      </rPr>
      <t xml:space="preserve">Chauffage </t>
    </r>
    <r>
      <rPr>
        <b/>
        <sz val="10"/>
        <color rgb="FF333399"/>
        <rFont val="Arial Narrow"/>
        <family val="2"/>
      </rPr>
      <t>:</t>
    </r>
    <r>
      <rPr>
        <sz val="10"/>
        <color rgb="FF333399"/>
        <rFont val="Arial Narrow"/>
        <family val="2"/>
      </rPr>
      <t xml:space="preserve"> xxxxxxxxxxxxxx
</t>
    </r>
    <r>
      <rPr>
        <b/>
        <u/>
        <sz val="10"/>
        <color rgb="FF333399"/>
        <rFont val="Arial Narrow"/>
        <family val="2"/>
      </rPr>
      <t>ECS :</t>
    </r>
    <r>
      <rPr>
        <sz val="10"/>
        <color rgb="FF333399"/>
        <rFont val="Arial Narrow"/>
        <family val="2"/>
      </rPr>
      <t xml:space="preserve"> xxxxxxxxxxxxxxxxxxxxxxxxxxx
</t>
    </r>
    <r>
      <rPr>
        <b/>
        <u/>
        <sz val="10"/>
        <color rgb="FF333399"/>
        <rFont val="Arial Narrow"/>
        <family val="2"/>
      </rPr>
      <t>Ventilation :</t>
    </r>
    <r>
      <rPr>
        <sz val="10"/>
        <color rgb="FF333399"/>
        <rFont val="Arial Narrow"/>
        <family val="2"/>
      </rPr>
      <t xml:space="preserve"> xxxxxxxxxxxxxxxxxxxxxxxxxxx
</t>
    </r>
    <r>
      <rPr>
        <b/>
        <u/>
        <sz val="10"/>
        <color rgb="FF333399"/>
        <rFont val="Arial Narrow"/>
        <family val="2"/>
      </rPr>
      <t>Electricité/éclairage</t>
    </r>
    <r>
      <rPr>
        <b/>
        <sz val="10"/>
        <color rgb="FF333399"/>
        <rFont val="Arial Narrow"/>
        <family val="2"/>
      </rPr>
      <t xml:space="preserve">: </t>
    </r>
    <r>
      <rPr>
        <sz val="10"/>
        <color rgb="FF333399"/>
        <rFont val="Arial Narrow"/>
        <family val="2"/>
      </rPr>
      <t xml:space="preserve">xxxxxxxxxxxxxxxxxxxxxxxxxxxxxxxxx
</t>
    </r>
    <r>
      <rPr>
        <b/>
        <u/>
        <sz val="10"/>
        <color rgb="FF333399"/>
        <rFont val="Arial Narrow"/>
        <family val="2"/>
      </rPr>
      <t>Autres :</t>
    </r>
    <r>
      <rPr>
        <b/>
        <sz val="10"/>
        <color rgb="FF333399"/>
        <rFont val="Arial Narrow"/>
        <family val="2"/>
      </rPr>
      <t xml:space="preserve"> </t>
    </r>
    <r>
      <rPr>
        <sz val="10"/>
        <color rgb="FF333399"/>
        <rFont val="Arial Narrow"/>
        <family val="2"/>
      </rPr>
      <t xml:space="preserve"> xxxxxxxxxxxxxxxxxxxxxxx</t>
    </r>
  </si>
  <si>
    <r>
      <rPr>
        <b/>
        <u/>
        <sz val="10"/>
        <color indexed="62"/>
        <rFont val="Arial Narrow"/>
        <family val="2"/>
      </rPr>
      <t>Fondations</t>
    </r>
    <r>
      <rPr>
        <b/>
        <sz val="10"/>
        <color indexed="62"/>
        <rFont val="Arial Narrow"/>
        <family val="2"/>
      </rPr>
      <t xml:space="preserve"> :</t>
    </r>
    <r>
      <rPr>
        <sz val="10"/>
        <color indexed="62"/>
        <rFont val="Arial Narrow"/>
        <family val="2"/>
      </rPr>
      <t xml:space="preserve"> xxxxxxxxxxxxxxxxxx
</t>
    </r>
    <r>
      <rPr>
        <b/>
        <u/>
        <sz val="10"/>
        <color indexed="62"/>
        <rFont val="Arial Narrow"/>
        <family val="2"/>
      </rPr>
      <t>Système constructif du bâtiment :</t>
    </r>
    <r>
      <rPr>
        <sz val="10"/>
        <color indexed="62"/>
        <rFont val="Arial Narrow"/>
        <family val="2"/>
      </rPr>
      <t xml:space="preserve"> xxxxxxxxxxxxxxxxxxxxxxxxxxxxxxxxxxxxxxx
</t>
    </r>
    <r>
      <rPr>
        <b/>
        <u/>
        <sz val="12"/>
        <color indexed="62"/>
        <rFont val="Arial Narrow"/>
        <family val="2"/>
      </rPr>
      <t/>
    </r>
  </si>
  <si>
    <r>
      <rPr>
        <b/>
        <u/>
        <sz val="10"/>
        <color rgb="FF333399"/>
        <rFont val="Arial Narrow"/>
        <family val="2"/>
      </rPr>
      <t>Mobilier fixe:</t>
    </r>
    <r>
      <rPr>
        <sz val="10"/>
        <color indexed="62"/>
        <rFont val="Arial Narrow"/>
        <family val="2"/>
      </rPr>
      <t xml:space="preserve"> xxxxxxxxxxxxxxxxxxxxxxxxxxxxxxxxxxxx
</t>
    </r>
    <r>
      <rPr>
        <b/>
        <u/>
        <sz val="10"/>
        <color rgb="FF333399"/>
        <rFont val="Arial Narrow"/>
        <family val="2"/>
      </rPr>
      <t>Mobilier mobile</t>
    </r>
    <r>
      <rPr>
        <sz val="10"/>
        <color indexed="62"/>
        <rFont val="Arial Narrow"/>
        <family val="2"/>
      </rPr>
      <t>: xxxxxxxxxxxxxxxxxxxxxxxxxxxxxxxx</t>
    </r>
  </si>
  <si>
    <r>
      <t xml:space="preserve">OK
(xxx artistes proposés xxxxxxxxxxxxxxxxx)
</t>
    </r>
    <r>
      <rPr>
        <b/>
        <u/>
        <sz val="10"/>
        <color rgb="FF333399"/>
        <rFont val="Arial Narrow"/>
        <family val="2"/>
      </rPr>
      <t>Concept</t>
    </r>
    <r>
      <rPr>
        <sz val="10"/>
        <color indexed="62"/>
        <rFont val="Arial Narrow"/>
        <family val="2"/>
      </rPr>
      <t xml:space="preserve">: xxxxxxxxxxxxxxxxxxxxxxxxxxxxx
</t>
    </r>
    <r>
      <rPr>
        <b/>
        <u/>
        <sz val="10"/>
        <color rgb="FF333399"/>
        <rFont val="Arial Narrow"/>
        <family val="2"/>
      </rPr>
      <t xml:space="preserve">Matérialisation: </t>
    </r>
    <r>
      <rPr>
        <sz val="10"/>
        <color indexed="62"/>
        <rFont val="Arial Narrow"/>
        <family val="2"/>
      </rPr>
      <t xml:space="preserve">xxxxxxxxxxxxxxxxxxxxxxxxxxxxxxxxxxxxxx
</t>
    </r>
  </si>
  <si>
    <r>
      <t xml:space="preserve">Rapport de dépôt signé - </t>
    </r>
    <r>
      <rPr>
        <sz val="10"/>
        <rFont val="Arial Narrow"/>
        <family val="2"/>
      </rPr>
      <t>vérifier identité signataire = mandataire</t>
    </r>
  </si>
  <si>
    <t>OK (Prénom NOM signataire)</t>
  </si>
  <si>
    <r>
      <t xml:space="preserve">TARIFS </t>
    </r>
    <r>
      <rPr>
        <sz val="10"/>
        <rFont val="Arial Narrow"/>
        <family val="2"/>
      </rPr>
      <t>(formulaire soumission)</t>
    </r>
  </si>
  <si>
    <r>
      <rPr>
        <b/>
        <u/>
        <sz val="10"/>
        <color indexed="62"/>
        <rFont val="Arial Narrow"/>
        <family val="2"/>
      </rPr>
      <t>Climat acoustique intérieur</t>
    </r>
    <r>
      <rPr>
        <sz val="10"/>
        <color indexed="62"/>
        <rFont val="Arial Narrow"/>
        <family val="2"/>
      </rPr>
      <t xml:space="preserve">:
</t>
    </r>
    <r>
      <rPr>
        <b/>
        <u/>
        <sz val="10"/>
        <color indexed="62"/>
        <rFont val="Arial Narrow"/>
        <family val="2"/>
      </rPr>
      <t>Nuisances int ---&gt; Ext</t>
    </r>
    <r>
      <rPr>
        <sz val="10"/>
        <color indexed="62"/>
        <rFont val="Arial Narrow"/>
        <family val="2"/>
      </rPr>
      <t>:</t>
    </r>
  </si>
  <si>
    <r>
      <rPr>
        <b/>
        <u/>
        <sz val="10"/>
        <color indexed="62"/>
        <rFont val="Arial Narrow"/>
        <family val="2"/>
      </rPr>
      <t xml:space="preserve">Architecture </t>
    </r>
    <r>
      <rPr>
        <sz val="10"/>
        <color indexed="62"/>
        <rFont val="Arial Narrow"/>
        <family val="2"/>
      </rPr>
      <t xml:space="preserve">:
</t>
    </r>
    <r>
      <rPr>
        <b/>
        <u/>
        <sz val="10"/>
        <color indexed="62"/>
        <rFont val="Arial Narrow"/>
        <family val="2"/>
      </rPr>
      <t xml:space="preserve">
Enveloppe</t>
    </r>
    <r>
      <rPr>
        <sz val="10"/>
        <color indexed="62"/>
        <rFont val="Arial Narrow"/>
        <family val="2"/>
      </rPr>
      <t xml:space="preserve">:
</t>
    </r>
    <r>
      <rPr>
        <b/>
        <u/>
        <sz val="10"/>
        <color indexed="62"/>
        <rFont val="Arial Narrow"/>
        <family val="2"/>
      </rPr>
      <t>Production d'énergie renouvelable</t>
    </r>
    <r>
      <rPr>
        <sz val="10"/>
        <color indexed="62"/>
        <rFont val="Arial Narrow"/>
        <family val="2"/>
      </rPr>
      <t xml:space="preserve">:
</t>
    </r>
    <r>
      <rPr>
        <b/>
        <u/>
        <sz val="10"/>
        <color indexed="62"/>
        <rFont val="Arial Narrow"/>
        <family val="2"/>
      </rPr>
      <t>Eaux pluviales</t>
    </r>
    <r>
      <rPr>
        <sz val="10"/>
        <color indexed="62"/>
        <rFont val="Arial Narrow"/>
        <family val="2"/>
      </rPr>
      <t xml:space="preserve">:
</t>
    </r>
    <r>
      <rPr>
        <b/>
        <u/>
        <sz val="10"/>
        <color indexed="62"/>
        <rFont val="Arial Narrow"/>
        <family val="2"/>
      </rPr>
      <t>Autres</t>
    </r>
    <r>
      <rPr>
        <sz val="10"/>
        <color indexed="62"/>
        <rFont val="Arial Narrow"/>
        <family val="2"/>
      </rPr>
      <t>:</t>
    </r>
  </si>
  <si>
    <r>
      <rPr>
        <b/>
        <u/>
        <sz val="10"/>
        <color indexed="62"/>
        <rFont val="Arial Narrow"/>
        <family val="2"/>
      </rPr>
      <t>Options autorisées:</t>
    </r>
    <r>
      <rPr>
        <sz val="10"/>
        <color indexed="62"/>
        <rFont val="Arial Narrow"/>
        <family val="2"/>
      </rPr>
      <t xml:space="preserve"> xxxxxxxxxxxxxxxxxxxxxxxxxxxxxxxxxxxxxxxx
</t>
    </r>
    <r>
      <rPr>
        <b/>
        <u/>
        <sz val="10"/>
        <color indexed="62"/>
        <rFont val="Arial Narrow"/>
        <family val="2"/>
      </rPr>
      <t>Variante autorisée:</t>
    </r>
    <r>
      <rPr>
        <sz val="10"/>
        <color indexed="62"/>
        <rFont val="Arial Narrow"/>
        <family val="2"/>
      </rPr>
      <t xml:space="preserve"> xxxxxxxxxxxxxxxxxxxxxxxxxxxxxx</t>
    </r>
    <r>
      <rPr>
        <sz val="10"/>
        <color rgb="FF002060"/>
        <rFont val="Arial Narrow"/>
        <family val="2"/>
      </rPr>
      <t xml:space="preserve">
</t>
    </r>
    <r>
      <rPr>
        <b/>
        <u/>
        <sz val="10"/>
        <color rgb="FF002060"/>
        <rFont val="Arial Narrow"/>
        <family val="2"/>
      </rPr>
      <t>Phasage:</t>
    </r>
    <r>
      <rPr>
        <sz val="10"/>
        <color rgb="FF002060"/>
        <rFont val="Arial Narrow"/>
        <family val="2"/>
      </rPr>
      <t xml:space="preserve"> PH1: xxxxxxx / PH2: xxxxxxx / PH3: xxxxxxxx</t>
    </r>
  </si>
  <si>
    <t>TOTAL (base estimation CDC)</t>
  </si>
  <si>
    <t>Total (base estimation équipe base)</t>
  </si>
  <si>
    <t>Total (base estimation équipe base + options)</t>
  </si>
  <si>
    <t>restauration</t>
  </si>
  <si>
    <t>[autre compétence éventuelle ajoutée d'initiative de l'auteur de projet]</t>
  </si>
  <si>
    <t>paysage</t>
  </si>
  <si>
    <t>Rapport estim.CDC</t>
  </si>
  <si>
    <t>Paysage (Abords)</t>
  </si>
  <si>
    <t>Architecture, Restauration, PEB et Acoustique</t>
  </si>
  <si>
    <r>
      <t xml:space="preserve">Note reprenant les </t>
    </r>
    <r>
      <rPr>
        <b/>
        <sz val="10"/>
        <rFont val="Arial Narrow"/>
        <family val="2"/>
      </rPr>
      <t>REMARQUES</t>
    </r>
    <r>
      <rPr>
        <sz val="10"/>
        <rFont val="Arial Narrow"/>
        <family val="2"/>
      </rPr>
      <t xml:space="preserve"> sur le CDC le cas échéant</t>
    </r>
  </si>
  <si>
    <r>
      <rPr>
        <b/>
        <u/>
        <sz val="10"/>
        <color indexed="62"/>
        <rFont val="Arial Narrow"/>
        <family val="2"/>
      </rPr>
      <t>Economie</t>
    </r>
    <r>
      <rPr>
        <sz val="10"/>
        <color indexed="62"/>
        <rFont val="Arial Narrow"/>
        <family val="2"/>
      </rPr>
      <t xml:space="preserve">: 
- projet: </t>
    </r>
    <r>
      <rPr>
        <sz val="10"/>
        <color indexed="62"/>
        <rFont val="Arial Narrow"/>
        <family val="2"/>
      </rPr>
      <t xml:space="preserve">
- exploitation: 
</t>
    </r>
    <r>
      <rPr>
        <b/>
        <u/>
        <sz val="10"/>
        <color indexed="62"/>
        <rFont val="Arial Narrow"/>
        <family val="2"/>
      </rPr>
      <t xml:space="preserve">
Faisabilité</t>
    </r>
    <r>
      <rPr>
        <sz val="10"/>
        <color indexed="62"/>
        <rFont val="Arial Narrow"/>
        <family val="2"/>
      </rPr>
      <t xml:space="preserve">: </t>
    </r>
  </si>
  <si>
    <t>Expert 3 
Président du jury</t>
  </si>
  <si>
    <t>admin. Urbanisme</t>
  </si>
  <si>
    <t>pouvoir subsidiant</t>
  </si>
  <si>
    <t>Cellule architecture</t>
  </si>
  <si>
    <t>Invité</t>
  </si>
  <si>
    <r>
      <t>[insérer noms]</t>
    </r>
    <r>
      <rPr>
        <sz val="11"/>
        <rFont val="Arial Narrow"/>
        <family val="2"/>
      </rPr>
      <t xml:space="preserve">
utilisateur</t>
    </r>
  </si>
  <si>
    <r>
      <t xml:space="preserve">Une note … sur les </t>
    </r>
    <r>
      <rPr>
        <b/>
        <sz val="8"/>
        <rFont val="Arial Narrow"/>
        <family val="2"/>
      </rPr>
      <t>ASPECTS FINANCIERS</t>
    </r>
    <r>
      <rPr>
        <sz val="10"/>
        <rFont val="Arial Narrow"/>
        <family val="2"/>
      </rPr>
      <t xml:space="preserve"> décrivant notamment:
l'économie de la proposition (budget travaux / coûts d'exploitation)</t>
    </r>
  </si>
  <si>
    <t>Photos de maquette / visuels</t>
  </si>
  <si>
    <r>
      <t xml:space="preserve">MATERIEL NECESSAIRE:
</t>
    </r>
    <r>
      <rPr>
        <sz val="10"/>
        <rFont val="Arial"/>
        <family val="2"/>
      </rPr>
      <t>- 2 règles graduées (cm et mm) de 30 cm
- des stifs fluo de couleurs différentes (genre stabilo)
- post its (de couleurs différentes et/ou sur lesquels on peut écrire)
- ciseaux
- un (ou plusieurs si bp de membres de la commission technique) ordinateur
Avoir la possibilité d’accéder à une imprimante</t>
    </r>
    <r>
      <rPr>
        <u/>
        <sz val="10"/>
        <rFont val="Arial"/>
        <family val="2"/>
      </rPr>
      <t xml:space="preserve">
DOCUMENTS NECESSAIRES
</t>
    </r>
    <r>
      <rPr>
        <sz val="10"/>
        <rFont val="Arial"/>
        <family val="2"/>
      </rPr>
      <t xml:space="preserve">• l’ensemble des notes/compétence de chaque équipe en 2 exemplaires;
• un zoom des plans de chaque niveau pour chaque équipe (capture, simple échelle quelconque ok) sur A3 en noir et blanc ;
• un exemplaire des clauses techniques du CDC ;
</t>
    </r>
    <r>
      <rPr>
        <u/>
        <sz val="10"/>
        <rFont val="Arial"/>
        <family val="2"/>
      </rPr>
      <t xml:space="preserve">
</t>
    </r>
  </si>
  <si>
    <r>
      <rPr>
        <b/>
        <sz val="10"/>
        <rFont val="Arial Narrow"/>
        <family val="2"/>
      </rPr>
      <t xml:space="preserve">Informations
- </t>
    </r>
    <r>
      <rPr>
        <sz val="10"/>
        <rFont val="Arial Narrow"/>
        <family val="2"/>
      </rPr>
      <t xml:space="preserve">DUME associés/candidat reprenant bien tous les sous-traitants?; 
- équipe </t>
    </r>
    <r>
      <rPr>
        <b/>
        <sz val="10"/>
        <rFont val="Arial Narrow"/>
        <family val="2"/>
      </rPr>
      <t>conforme</t>
    </r>
    <r>
      <rPr>
        <sz val="10"/>
        <rFont val="Arial Narrow"/>
        <family val="2"/>
      </rPr>
      <t xml:space="preserve"> à la candidature?</t>
    </r>
  </si>
  <si>
    <t>Dans l'onglet "Carnet", adapter au besoin l'institulé et la pondération des critères d'attribution</t>
  </si>
  <si>
    <t>Carnet de notes pour le jury</t>
  </si>
  <si>
    <t>+</t>
  </si>
  <si>
    <t>-</t>
  </si>
  <si>
    <t>Qualité du concept, de l’intervention architecturale et du rapport avec le contexte</t>
  </si>
  <si>
    <t>Performance et fonctionnalité</t>
  </si>
  <si>
    <t>Optimalisation de l’investissement</t>
  </si>
  <si>
    <t>Présentation de l’offre</t>
  </si>
  <si>
    <r>
      <t xml:space="preserve">Le Jury appréciera la </t>
    </r>
    <r>
      <rPr>
        <b/>
        <i/>
        <sz val="10"/>
        <color rgb="FF0070C0"/>
        <rFont val="Trebuchet MS"/>
        <family val="2"/>
      </rPr>
      <t xml:space="preserve">qualité architecturale et paysagère </t>
    </r>
    <r>
      <rPr>
        <i/>
        <sz val="10"/>
        <color rgb="FF0070C0"/>
        <rFont val="Trebuchet MS"/>
        <family val="2"/>
      </rPr>
      <t xml:space="preserve">de la proposition et son </t>
    </r>
    <r>
      <rPr>
        <b/>
        <i/>
        <sz val="10"/>
        <color rgb="FF0070C0"/>
        <rFont val="Trebuchet MS"/>
        <family val="2"/>
      </rPr>
      <t>inscription</t>
    </r>
    <r>
      <rPr>
        <i/>
        <sz val="10"/>
        <color rgb="FF0070C0"/>
        <rFont val="Trebuchet MS"/>
        <family val="2"/>
      </rPr>
      <t xml:space="preserve"> dans l’environnement bâti et naturel, dans l’espace public et dans le quartier à la lumière du programme, des objectifs et des enjeux (tels que détaillés dans la partie E du cahier des charges).</t>
    </r>
  </si>
  <si>
    <r>
      <t xml:space="preserve">Le Jury appréciera la </t>
    </r>
    <r>
      <rPr>
        <b/>
        <i/>
        <sz val="10"/>
        <color rgb="FF0070C0"/>
        <rFont val="Trebuchet MS"/>
        <family val="2"/>
      </rPr>
      <t xml:space="preserve">performance et la fonctionnalité </t>
    </r>
    <r>
      <rPr>
        <i/>
        <sz val="10"/>
        <color rgb="FF0070C0"/>
        <rFont val="Trebuchet MS"/>
        <family val="2"/>
      </rPr>
      <t xml:space="preserve">de la proposition, notamment en matière de </t>
    </r>
    <r>
      <rPr>
        <b/>
        <i/>
        <sz val="10"/>
        <color rgb="FF0070C0"/>
        <rFont val="Trebuchet MS"/>
        <family val="2"/>
      </rPr>
      <t>gestion des flux</t>
    </r>
    <r>
      <rPr>
        <i/>
        <sz val="10"/>
        <color rgb="FF0070C0"/>
        <rFont val="Trebuchet MS"/>
        <family val="2"/>
      </rPr>
      <t xml:space="preserve"> et d’</t>
    </r>
    <r>
      <rPr>
        <b/>
        <i/>
        <sz val="10"/>
        <color rgb="FF0070C0"/>
        <rFont val="Trebuchet MS"/>
        <family val="2"/>
      </rPr>
      <t>organisation spatiale des activités</t>
    </r>
    <r>
      <rPr>
        <i/>
        <sz val="10"/>
        <color rgb="FF0070C0"/>
        <rFont val="Trebuchet MS"/>
        <family val="2"/>
      </rPr>
      <t>, en fonction des objectifs tels que définis dans la partie E du présent cahier des charges, mais aussi au regard de besoins qui sont susceptibles d’</t>
    </r>
    <r>
      <rPr>
        <b/>
        <i/>
        <sz val="10"/>
        <color rgb="FF0070C0"/>
        <rFont val="Trebuchet MS"/>
        <family val="2"/>
      </rPr>
      <t xml:space="preserve">évoluer </t>
    </r>
    <r>
      <rPr>
        <i/>
        <sz val="10"/>
        <color rgb="FF0070C0"/>
        <rFont val="Trebuchet MS"/>
        <family val="2"/>
      </rPr>
      <t xml:space="preserve">dans le temps, à court, moyen et long termes.  </t>
    </r>
  </si>
  <si>
    <r>
      <t>Le Jury appréciera l’</t>
    </r>
    <r>
      <rPr>
        <b/>
        <i/>
        <sz val="10"/>
        <color rgb="FF0070C0"/>
        <rFont val="Trebuchet MS"/>
        <family val="2"/>
      </rPr>
      <t xml:space="preserve">économie </t>
    </r>
    <r>
      <rPr>
        <i/>
        <sz val="10"/>
        <color rgb="FF0070C0"/>
        <rFont val="Trebuchet MS"/>
        <family val="2"/>
      </rPr>
      <t xml:space="preserve">de la proposition, soit  sa performance et sa qualité au regard de son coût,  avec une attention au </t>
    </r>
    <r>
      <rPr>
        <b/>
        <i/>
        <sz val="10"/>
        <color rgb="FF0070C0"/>
        <rFont val="Trebuchet MS"/>
        <family val="2"/>
      </rPr>
      <t>réalisme</t>
    </r>
    <r>
      <rPr>
        <i/>
        <sz val="10"/>
        <color rgb="FF0070C0"/>
        <rFont val="Trebuchet MS"/>
        <family val="2"/>
      </rPr>
      <t xml:space="preserve"> de ce dernier et à sa </t>
    </r>
    <r>
      <rPr>
        <b/>
        <i/>
        <sz val="10"/>
        <color rgb="FF0070C0"/>
        <rFont val="Trebuchet MS"/>
        <family val="2"/>
      </rPr>
      <t>concordance avec  le cadre budgétaire imparti</t>
    </r>
    <r>
      <rPr>
        <i/>
        <sz val="10"/>
        <color rgb="FF0070C0"/>
        <rFont val="Trebuchet MS"/>
        <family val="2"/>
      </rPr>
      <t>. Cette économie sera tant envisagée sur le plan de l’</t>
    </r>
    <r>
      <rPr>
        <b/>
        <i/>
        <sz val="10"/>
        <color rgb="FF0070C0"/>
        <rFont val="Trebuchet MS"/>
        <family val="2"/>
      </rPr>
      <t xml:space="preserve">investissement </t>
    </r>
    <r>
      <rPr>
        <i/>
        <sz val="10"/>
        <color rgb="FF0070C0"/>
        <rFont val="Trebuchet MS"/>
        <family val="2"/>
      </rPr>
      <t>initial que sur celui de l’</t>
    </r>
    <r>
      <rPr>
        <b/>
        <i/>
        <sz val="10"/>
        <color rgb="FF0070C0"/>
        <rFont val="Trebuchet MS"/>
        <family val="2"/>
      </rPr>
      <t xml:space="preserve">exploitation </t>
    </r>
    <r>
      <rPr>
        <i/>
        <sz val="10"/>
        <color rgb="FF0070C0"/>
        <rFont val="Trebuchet MS"/>
        <family val="2"/>
      </rPr>
      <t xml:space="preserve">: dès le départ, réduction des besoins et limitation du recours aux technologies complexes et coûteuses.   </t>
    </r>
  </si>
  <si>
    <r>
      <t xml:space="preserve">Le Jury appréciera la qualité de la présentation </t>
    </r>
    <r>
      <rPr>
        <b/>
        <i/>
        <sz val="10"/>
        <color rgb="FF0070C0"/>
        <rFont val="Trebuchet MS"/>
        <family val="2"/>
      </rPr>
      <t>orale</t>
    </r>
    <r>
      <rPr>
        <i/>
        <sz val="10"/>
        <color rgb="FF0070C0"/>
        <rFont val="Trebuchet MS"/>
        <family val="2"/>
      </rPr>
      <t xml:space="preserve">, </t>
    </r>
    <r>
      <rPr>
        <b/>
        <i/>
        <sz val="10"/>
        <color rgb="FF0070C0"/>
        <rFont val="Trebuchet MS"/>
        <family val="2"/>
      </rPr>
      <t>écrite</t>
    </r>
    <r>
      <rPr>
        <i/>
        <sz val="10"/>
        <color rgb="FF0070C0"/>
        <rFont val="Trebuchet MS"/>
        <family val="2"/>
      </rPr>
      <t xml:space="preserve"> et </t>
    </r>
    <r>
      <rPr>
        <b/>
        <i/>
        <sz val="10"/>
        <color rgb="FF0070C0"/>
        <rFont val="Trebuchet MS"/>
        <family val="2"/>
      </rPr>
      <t>graphique</t>
    </r>
    <r>
      <rPr>
        <i/>
        <sz val="10"/>
        <color rgb="FF0070C0"/>
        <rFont val="Trebuchet MS"/>
        <family val="2"/>
      </rPr>
      <t xml:space="preserve"> de l’offre.</t>
    </r>
  </si>
  <si>
    <t>Pour chacun des membres, préparer un dossier non relié (mais perforé et en farde type anneaux) contenant, dans l'ordre : 
- les pages d'introduction:  rappel objet marché, récap équipes (onglet de cette feuille Excel), critères d'attribution , ROI, ...
- le carnet de notes pour le jury:  (onglet de cette feuille excel)
- les comparatifs (estimatifs et données) (onglets de cette feuille excel)
- équipe par équipe: 
1) une copie des planches A0 réduites en format A3
2) la composition de l' offres (partie concernée de l'onglet 'compo offre' de cette feuille excel)
3) la fiche individuelle  (onglet concerné de cette feuille excel)
Ne passer en A3 qu'en cas d'absolue nécessité (si lisibilité des caractères impossible en A4) car les A3 sont plus difficiles à manipuler en jury.
Pour le Président du jury et un membre de la commission technique en 'assist', ajouter le tableau avec la trame pour le vote (onglet de cette feuille excel)</t>
  </si>
  <si>
    <t>Coût au m² construit/rénové brut</t>
  </si>
  <si>
    <t>Surface CONSTRUITE/RENOVEE brute</t>
  </si>
  <si>
    <t xml:space="preserve">Surface DISPONIBLE d'abords </t>
  </si>
  <si>
    <t>Surface DISPONIBLE nette</t>
  </si>
  <si>
    <t>Rapport surface DISPONIBLE nette / brute</t>
  </si>
  <si>
    <t>Surface d'ABORDS AMENAGES</t>
  </si>
  <si>
    <r>
      <rPr>
        <b/>
        <sz val="10"/>
        <rFont val="Arial Narrow"/>
        <family val="2"/>
      </rPr>
      <t>Situation:</t>
    </r>
    <r>
      <rPr>
        <sz val="10"/>
        <rFont val="Arial Narrow"/>
        <family val="2"/>
      </rPr>
      <t xml:space="preserve"> dettes fiscales et sociales; faillite</t>
    </r>
  </si>
  <si>
    <t xml:space="preserve">! En cas d'accompagnement du marché par la Cellule architecture, envoi infos IOA et coordination préanalyse IOA Lamya Ben Djaffar (lamya.bendjaffar@cfwb.be) - dès réception des offres.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</si>
</sst>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 #,##0.00\ [$€]_-;_-* &quot;-&quot;??\ [$€]_-;_-@_-"/>
    <numFmt numFmtId="165" formatCode="#,##0\ &quot;€&quot;"/>
    <numFmt numFmtId="166" formatCode="0\ &quot;m²&quot;"/>
    <numFmt numFmtId="167" formatCode="0.0%"/>
    <numFmt numFmtId="168" formatCode="#,##0.0\ &quot;€&quot;"/>
  </numFmts>
  <fonts count="71" x14ac:knownFonts="1">
    <font>
      <sz val="10"/>
      <name val="Arial"/>
    </font>
    <font>
      <sz val="10"/>
      <name val="Arial"/>
      <family val="2"/>
    </font>
    <font>
      <sz val="8"/>
      <name val="Arial"/>
      <family val="2"/>
    </font>
    <font>
      <b/>
      <sz val="10"/>
      <color indexed="10"/>
      <name val="Arial"/>
      <family val="2"/>
    </font>
    <font>
      <sz val="12"/>
      <name val="Arial"/>
      <family val="2"/>
    </font>
    <font>
      <sz val="10"/>
      <name val="Arial Narrow"/>
      <family val="2"/>
    </font>
    <font>
      <b/>
      <sz val="14"/>
      <name val="Arial Narrow"/>
      <family val="2"/>
    </font>
    <font>
      <b/>
      <sz val="12"/>
      <name val="Arial Narrow"/>
      <family val="2"/>
    </font>
    <font>
      <b/>
      <sz val="10"/>
      <name val="Arial Narrow"/>
      <family val="2"/>
    </font>
    <font>
      <sz val="11"/>
      <name val="Arial Narrow"/>
      <family val="2"/>
    </font>
    <font>
      <sz val="10"/>
      <color indexed="62"/>
      <name val="Arial Narrow"/>
      <family val="2"/>
    </font>
    <font>
      <b/>
      <sz val="10"/>
      <color indexed="62"/>
      <name val="Arial Narrow"/>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indexed="10"/>
      <name val="Arial Narrow"/>
      <family val="2"/>
    </font>
    <font>
      <b/>
      <sz val="11"/>
      <name val="Arial Narrow"/>
      <family val="2"/>
    </font>
    <font>
      <sz val="8"/>
      <name val="Arial Narrow"/>
      <family val="2"/>
    </font>
    <font>
      <b/>
      <sz val="8"/>
      <name val="Arial Narrow"/>
      <family val="2"/>
    </font>
    <font>
      <sz val="16"/>
      <name val="Arial Narrow"/>
      <family val="2"/>
    </font>
    <font>
      <b/>
      <sz val="16"/>
      <name val="Arial Narrow"/>
      <family val="2"/>
    </font>
    <font>
      <sz val="10"/>
      <name val="Arial"/>
      <family val="2"/>
    </font>
    <font>
      <b/>
      <sz val="10"/>
      <name val="Arial"/>
      <family val="2"/>
    </font>
    <font>
      <b/>
      <u/>
      <sz val="10"/>
      <name val="Arial"/>
      <family val="2"/>
    </font>
    <font>
      <u/>
      <sz val="10"/>
      <name val="Arial"/>
      <family val="2"/>
    </font>
    <font>
      <i/>
      <sz val="10"/>
      <color indexed="62"/>
      <name val="Arial Narrow"/>
      <family val="2"/>
    </font>
    <font>
      <u/>
      <sz val="10"/>
      <color indexed="62"/>
      <name val="Arial Narrow"/>
      <family val="2"/>
    </font>
    <font>
      <sz val="10"/>
      <color rgb="FF00B0F0"/>
      <name val="Arial Narrow"/>
      <family val="2"/>
    </font>
    <font>
      <b/>
      <i/>
      <sz val="14"/>
      <name val="Arial Narrow"/>
      <family val="2"/>
    </font>
    <font>
      <sz val="10"/>
      <color theme="9" tint="-0.249977111117893"/>
      <name val="Arial Narrow"/>
      <family val="2"/>
    </font>
    <font>
      <b/>
      <sz val="10"/>
      <color theme="1"/>
      <name val="Arial"/>
      <family val="2"/>
    </font>
    <font>
      <sz val="10"/>
      <name val="Arial Narrow"/>
      <family val="2"/>
      <charset val="1"/>
    </font>
    <font>
      <b/>
      <u/>
      <sz val="10"/>
      <color indexed="62"/>
      <name val="Arial Narrow"/>
      <family val="2"/>
    </font>
    <font>
      <sz val="10"/>
      <color rgb="FF0070C0"/>
      <name val="Arial"/>
      <family val="2"/>
    </font>
    <font>
      <sz val="11"/>
      <color indexed="62"/>
      <name val="Arial Narrow"/>
      <family val="2"/>
    </font>
    <font>
      <b/>
      <sz val="9"/>
      <color indexed="81"/>
      <name val="Tahoma"/>
      <family val="2"/>
    </font>
    <font>
      <sz val="9"/>
      <color indexed="81"/>
      <name val="Tahoma"/>
      <family val="2"/>
    </font>
    <font>
      <b/>
      <sz val="8"/>
      <color indexed="81"/>
      <name val="Tahoma"/>
      <family val="2"/>
    </font>
    <font>
      <sz val="8"/>
      <color indexed="81"/>
      <name val="Tahoma"/>
      <family val="2"/>
    </font>
    <font>
      <b/>
      <sz val="14"/>
      <color indexed="62"/>
      <name val="Arial Narrow"/>
      <family val="2"/>
    </font>
    <font>
      <sz val="10"/>
      <color rgb="FF333399"/>
      <name val="Arial Narrow"/>
      <family val="2"/>
    </font>
    <font>
      <b/>
      <u/>
      <sz val="10"/>
      <color rgb="FF333399"/>
      <name val="Arial Narrow"/>
      <family val="2"/>
    </font>
    <font>
      <b/>
      <sz val="10"/>
      <color rgb="FF333399"/>
      <name val="Arial Narrow"/>
      <family val="2"/>
    </font>
    <font>
      <sz val="10"/>
      <color rgb="FF002060"/>
      <name val="Arial Narrow"/>
      <family val="2"/>
    </font>
    <font>
      <b/>
      <u/>
      <sz val="12"/>
      <color indexed="62"/>
      <name val="Arial Narrow"/>
      <family val="2"/>
    </font>
    <font>
      <b/>
      <u/>
      <sz val="10"/>
      <color rgb="FF002060"/>
      <name val="Arial Narrow"/>
      <family val="2"/>
    </font>
    <font>
      <b/>
      <sz val="14"/>
      <color theme="1"/>
      <name val="Calibri"/>
      <family val="2"/>
      <scheme val="minor"/>
    </font>
    <font>
      <b/>
      <sz val="26"/>
      <color theme="1"/>
      <name val="Calibri"/>
      <family val="2"/>
      <scheme val="minor"/>
    </font>
    <font>
      <u/>
      <sz val="10"/>
      <color theme="1"/>
      <name val="Trebuchet MS"/>
      <family val="2"/>
    </font>
    <font>
      <i/>
      <sz val="10"/>
      <color theme="1"/>
      <name val="Trebuchet MS"/>
      <family val="2"/>
    </font>
    <font>
      <u/>
      <sz val="20"/>
      <color theme="1"/>
      <name val="Trebuchet MS"/>
      <family val="2"/>
    </font>
    <font>
      <u/>
      <sz val="10"/>
      <color rgb="FF0070C0"/>
      <name val="Trebuchet MS"/>
      <family val="2"/>
    </font>
    <font>
      <i/>
      <sz val="10"/>
      <color rgb="FF0070C0"/>
      <name val="Trebuchet MS"/>
      <family val="2"/>
    </font>
    <font>
      <b/>
      <i/>
      <sz val="10"/>
      <color rgb="FF0070C0"/>
      <name val="Trebuchet MS"/>
      <family val="2"/>
    </font>
    <font>
      <u/>
      <sz val="20"/>
      <color rgb="FF0070C0"/>
      <name val="Trebuchet MS"/>
      <family val="2"/>
    </font>
    <font>
      <b/>
      <u/>
      <sz val="9"/>
      <color indexed="81"/>
      <name val="Tahoma"/>
      <family val="2"/>
    </font>
    <font>
      <b/>
      <sz val="20"/>
      <color rgb="FFFF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22"/>
        <bgColor indexed="64"/>
      </patternFill>
    </fill>
    <fill>
      <patternFill patternType="solid">
        <fgColor indexed="31"/>
        <bgColor indexed="64"/>
      </patternFill>
    </fill>
    <fill>
      <patternFill patternType="solid">
        <fgColor indexed="11"/>
        <bgColor indexed="64"/>
      </patternFill>
    </fill>
    <fill>
      <patternFill patternType="solid">
        <fgColor indexed="43"/>
        <bgColor indexed="64"/>
      </patternFill>
    </fill>
    <fill>
      <patternFill patternType="solid">
        <fgColor theme="0"/>
        <bgColor indexed="64"/>
      </patternFill>
    </fill>
    <fill>
      <patternFill patternType="solid">
        <fgColor theme="8"/>
        <bgColor indexed="64"/>
      </patternFill>
    </fill>
    <fill>
      <patternFill patternType="solid">
        <fgColor theme="0" tint="-0.249977111117893"/>
        <bgColor indexed="64"/>
      </patternFill>
    </fill>
  </fills>
  <borders count="15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right style="hair">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hair">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hair">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thick">
        <color indexed="64"/>
      </left>
      <right/>
      <top style="thin">
        <color indexed="64"/>
      </top>
      <bottom/>
      <diagonal/>
    </border>
    <border>
      <left style="hair">
        <color indexed="64"/>
      </left>
      <right/>
      <top style="thick">
        <color indexed="64"/>
      </top>
      <bottom style="medium">
        <color indexed="64"/>
      </bottom>
      <diagonal/>
    </border>
    <border>
      <left style="hair">
        <color indexed="64"/>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medium">
        <color indexed="64"/>
      </right>
      <top style="thin">
        <color indexed="64"/>
      </top>
      <bottom/>
      <diagonal/>
    </border>
    <border>
      <left style="thick">
        <color indexed="64"/>
      </left>
      <right style="hair">
        <color indexed="64"/>
      </right>
      <top style="medium">
        <color indexed="64"/>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hair">
        <color indexed="64"/>
      </left>
      <right style="medium">
        <color indexed="64"/>
      </right>
      <top style="medium">
        <color indexed="64"/>
      </top>
      <bottom style="thick">
        <color indexed="64"/>
      </bottom>
      <diagonal/>
    </border>
    <border>
      <left style="hair">
        <color indexed="64"/>
      </left>
      <right style="thick">
        <color indexed="64"/>
      </right>
      <top style="medium">
        <color indexed="64"/>
      </top>
      <bottom style="thick">
        <color indexed="64"/>
      </bottom>
      <diagonal/>
    </border>
  </borders>
  <cellStyleXfs count="46">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1" fillId="21" borderId="3" applyNumberFormat="0" applyFont="0" applyAlignment="0" applyProtection="0"/>
    <xf numFmtId="0" fontId="17" fillId="7" borderId="1" applyNumberFormat="0" applyAlignment="0" applyProtection="0"/>
    <xf numFmtId="164" fontId="1" fillId="0" borderId="0" applyFont="0" applyFill="0" applyBorder="0" applyAlignment="0" applyProtection="0"/>
    <xf numFmtId="0" fontId="18" fillId="3" borderId="0" applyNumberFormat="0" applyBorder="0" applyAlignment="0" applyProtection="0"/>
    <xf numFmtId="0" fontId="19" fillId="22" borderId="0" applyNumberFormat="0" applyBorder="0" applyAlignment="0" applyProtection="0"/>
    <xf numFmtId="0" fontId="35" fillId="0" borderId="0"/>
    <xf numFmtId="9" fontId="1" fillId="0" borderId="0" applyFont="0" applyFill="0" applyBorder="0" applyAlignment="0" applyProtection="0"/>
    <xf numFmtId="0" fontId="20" fillId="4" borderId="0" applyNumberFormat="0" applyBorder="0" applyAlignment="0" applyProtection="0"/>
    <xf numFmtId="0" fontId="21" fillId="20" borderId="4"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8" applyNumberFormat="0" applyFill="0" applyAlignment="0" applyProtection="0"/>
    <xf numFmtId="0" fontId="28" fillId="23" borderId="9" applyNumberFormat="0" applyAlignment="0" applyProtection="0"/>
    <xf numFmtId="0" fontId="1" fillId="0" borderId="0"/>
  </cellStyleXfs>
  <cellXfs count="449">
    <xf numFmtId="0" fontId="0" fillId="0" borderId="0" xfId="0"/>
    <xf numFmtId="0" fontId="0" fillId="0" borderId="0" xfId="0" applyFill="1" applyBorder="1"/>
    <xf numFmtId="0" fontId="3" fillId="0" borderId="0" xfId="0" applyFont="1" applyFill="1" applyBorder="1" applyAlignment="1">
      <alignment horizontal="center"/>
    </xf>
    <xf numFmtId="0" fontId="4" fillId="0" borderId="0" xfId="0" applyFont="1" applyFill="1" applyBorder="1" applyAlignment="1">
      <alignment horizontal="center" vertical="center" wrapText="1"/>
    </xf>
    <xf numFmtId="0" fontId="5" fillId="24" borderId="0" xfId="0" applyFont="1" applyFill="1" applyAlignment="1">
      <alignment vertical="top" wrapText="1"/>
    </xf>
    <xf numFmtId="0" fontId="5" fillId="24" borderId="0" xfId="0" applyFont="1" applyFill="1" applyBorder="1" applyAlignment="1">
      <alignment vertical="top" wrapText="1"/>
    </xf>
    <xf numFmtId="0" fontId="5" fillId="24" borderId="0" xfId="0" applyFont="1" applyFill="1" applyAlignment="1">
      <alignment vertical="center"/>
    </xf>
    <xf numFmtId="0" fontId="6" fillId="24" borderId="0" xfId="0" applyFont="1" applyFill="1" applyAlignment="1">
      <alignment vertical="center" wrapText="1"/>
    </xf>
    <xf numFmtId="0" fontId="5" fillId="0" borderId="0" xfId="0" applyFont="1" applyFill="1" applyAlignment="1">
      <alignment vertical="top" wrapText="1"/>
    </xf>
    <xf numFmtId="0" fontId="5" fillId="0" borderId="0" xfId="0" applyFont="1" applyFill="1" applyAlignment="1">
      <alignment vertical="center"/>
    </xf>
    <xf numFmtId="0" fontId="7" fillId="24" borderId="0" xfId="0" applyFont="1" applyFill="1" applyAlignment="1">
      <alignment horizontal="center" vertical="top" wrapText="1"/>
    </xf>
    <xf numFmtId="0" fontId="7" fillId="0" borderId="0" xfId="0" applyFont="1" applyFill="1" applyAlignment="1">
      <alignment vertical="center"/>
    </xf>
    <xf numFmtId="0" fontId="8" fillId="24" borderId="0" xfId="0" applyFont="1" applyFill="1" applyAlignment="1">
      <alignment horizontal="center" vertical="top" wrapText="1"/>
    </xf>
    <xf numFmtId="0" fontId="8" fillId="0" borderId="0" xfId="0" applyFont="1" applyFill="1" applyAlignment="1">
      <alignment vertical="center"/>
    </xf>
    <xf numFmtId="0" fontId="5" fillId="24" borderId="0" xfId="0" applyFont="1" applyFill="1" applyBorder="1" applyAlignment="1">
      <alignment vertical="center"/>
    </xf>
    <xf numFmtId="0" fontId="5" fillId="0" borderId="0" xfId="0" applyFont="1" applyFill="1" applyBorder="1" applyAlignment="1">
      <alignment vertical="center"/>
    </xf>
    <xf numFmtId="0" fontId="8" fillId="0" borderId="0" xfId="0" applyFont="1" applyFill="1" applyBorder="1" applyAlignment="1">
      <alignment vertical="center"/>
    </xf>
    <xf numFmtId="10" fontId="5" fillId="0" borderId="11" xfId="34" applyNumberFormat="1" applyFont="1" applyFill="1" applyBorder="1" applyAlignment="1">
      <alignment vertical="top" wrapText="1"/>
    </xf>
    <xf numFmtId="0" fontId="5" fillId="0" borderId="0" xfId="0" applyFont="1" applyFill="1" applyBorder="1"/>
    <xf numFmtId="0" fontId="6" fillId="24" borderId="0" xfId="0" applyFont="1" applyFill="1" applyAlignment="1">
      <alignment vertical="center"/>
    </xf>
    <xf numFmtId="0" fontId="7" fillId="24" borderId="0" xfId="0" applyFont="1" applyFill="1" applyAlignment="1">
      <alignment vertical="center"/>
    </xf>
    <xf numFmtId="0" fontId="8" fillId="24" borderId="0" xfId="0" applyFont="1" applyFill="1" applyAlignment="1">
      <alignment vertical="center"/>
    </xf>
    <xf numFmtId="0" fontId="10" fillId="0" borderId="11" xfId="0" applyFont="1" applyFill="1" applyBorder="1" applyAlignment="1">
      <alignment horizontal="center" vertical="top" shrinkToFit="1"/>
    </xf>
    <xf numFmtId="0" fontId="7" fillId="25" borderId="28" xfId="0" applyFont="1" applyFill="1" applyBorder="1" applyAlignment="1">
      <alignment horizontal="center" vertical="top" wrapText="1"/>
    </xf>
    <xf numFmtId="0" fontId="5" fillId="0" borderId="0" xfId="0" applyFont="1" applyFill="1"/>
    <xf numFmtId="0" fontId="8" fillId="0" borderId="29" xfId="0" applyFont="1" applyFill="1" applyBorder="1" applyAlignment="1">
      <alignment horizontal="center"/>
    </xf>
    <xf numFmtId="0" fontId="5" fillId="0" borderId="30" xfId="0" applyFont="1" applyFill="1" applyBorder="1" applyAlignment="1">
      <alignment horizontal="center" vertical="top" wrapText="1"/>
    </xf>
    <xf numFmtId="0" fontId="5" fillId="0" borderId="31" xfId="0" applyFont="1" applyFill="1" applyBorder="1"/>
    <xf numFmtId="0" fontId="9" fillId="0" borderId="3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0" fillId="0" borderId="0" xfId="0" applyFill="1" applyBorder="1" applyAlignment="1">
      <alignment horizontal="center" vertical="center" wrapText="1"/>
    </xf>
    <xf numFmtId="0" fontId="11" fillId="24" borderId="0" xfId="0" applyFont="1" applyFill="1" applyBorder="1" applyAlignment="1">
      <alignment wrapText="1"/>
    </xf>
    <xf numFmtId="0" fontId="11" fillId="24" borderId="0" xfId="0" applyFont="1" applyFill="1" applyBorder="1" applyAlignment="1">
      <alignment vertical="center" wrapText="1"/>
    </xf>
    <xf numFmtId="0" fontId="10" fillId="24" borderId="0" xfId="0" applyFont="1" applyFill="1" applyBorder="1" applyAlignment="1">
      <alignment vertical="top" wrapText="1"/>
    </xf>
    <xf numFmtId="0" fontId="10" fillId="24" borderId="0" xfId="0" applyFont="1" applyFill="1" applyBorder="1" applyAlignment="1">
      <alignment vertical="center" wrapText="1"/>
    </xf>
    <xf numFmtId="167" fontId="5" fillId="0" borderId="0" xfId="0" applyNumberFormat="1" applyFont="1" applyFill="1" applyAlignment="1">
      <alignment vertical="center"/>
    </xf>
    <xf numFmtId="0" fontId="5" fillId="26" borderId="0" xfId="0" applyFont="1" applyFill="1" applyAlignment="1">
      <alignment vertical="center"/>
    </xf>
    <xf numFmtId="9" fontId="5" fillId="0" borderId="12" xfId="34" applyFont="1" applyFill="1" applyBorder="1" applyAlignment="1">
      <alignment horizontal="center" vertical="top" wrapText="1"/>
    </xf>
    <xf numFmtId="9" fontId="5" fillId="0" borderId="24" xfId="34" applyFont="1" applyFill="1" applyBorder="1" applyAlignment="1">
      <alignment horizontal="center" vertical="top" wrapText="1"/>
    </xf>
    <xf numFmtId="167" fontId="33" fillId="0" borderId="0" xfId="0" applyNumberFormat="1" applyFont="1" applyFill="1" applyAlignment="1">
      <alignment vertical="center"/>
    </xf>
    <xf numFmtId="9" fontId="5" fillId="0" borderId="31" xfId="34" applyFont="1" applyFill="1" applyBorder="1" applyAlignment="1">
      <alignment horizontal="center" vertical="top" wrapText="1"/>
    </xf>
    <xf numFmtId="9" fontId="5" fillId="0" borderId="38" xfId="34" applyFont="1" applyFill="1" applyBorder="1" applyAlignment="1">
      <alignment horizontal="center" vertical="top" wrapText="1"/>
    </xf>
    <xf numFmtId="0" fontId="36" fillId="0" borderId="0" xfId="33" applyFont="1" applyAlignment="1">
      <alignment horizontal="right" vertical="top" wrapText="1"/>
    </xf>
    <xf numFmtId="0" fontId="36" fillId="0" borderId="0" xfId="33" applyFont="1" applyAlignment="1">
      <alignment vertical="top" wrapText="1"/>
    </xf>
    <xf numFmtId="0" fontId="35" fillId="0" borderId="0" xfId="33" applyAlignment="1">
      <alignment wrapText="1"/>
    </xf>
    <xf numFmtId="0" fontId="37" fillId="0" borderId="0" xfId="33" applyFont="1" applyAlignment="1">
      <alignment vertical="top" wrapText="1"/>
    </xf>
    <xf numFmtId="0" fontId="35" fillId="0" borderId="0" xfId="33" applyAlignment="1">
      <alignment vertical="top" wrapText="1"/>
    </xf>
    <xf numFmtId="0" fontId="38" fillId="0" borderId="0" xfId="33" applyFont="1" applyAlignment="1">
      <alignment vertical="top" wrapText="1"/>
    </xf>
    <xf numFmtId="0" fontId="36" fillId="0" borderId="0" xfId="33" applyFont="1" applyAlignment="1">
      <alignment wrapText="1"/>
    </xf>
    <xf numFmtId="0" fontId="5" fillId="0" borderId="17" xfId="0" applyFont="1" applyFill="1" applyBorder="1" applyAlignment="1">
      <alignment vertical="top" wrapText="1"/>
    </xf>
    <xf numFmtId="0" fontId="1" fillId="0" borderId="0" xfId="33" applyFont="1" applyAlignment="1">
      <alignment vertical="top" wrapText="1"/>
    </xf>
    <xf numFmtId="0" fontId="10" fillId="0" borderId="11" xfId="0" applyFont="1" applyFill="1" applyBorder="1" applyAlignment="1">
      <alignment horizontal="center" vertical="top" wrapText="1" shrinkToFit="1"/>
    </xf>
    <xf numFmtId="0" fontId="3" fillId="0" borderId="0" xfId="33" applyFont="1" applyBorder="1" applyAlignment="1">
      <alignment horizontal="center" vertical="center" wrapText="1"/>
    </xf>
    <xf numFmtId="0" fontId="5" fillId="0" borderId="22" xfId="0" applyFont="1" applyFill="1" applyBorder="1" applyAlignment="1">
      <alignment vertical="center" wrapText="1"/>
    </xf>
    <xf numFmtId="0" fontId="8" fillId="0" borderId="22" xfId="0" applyFont="1" applyFill="1" applyBorder="1" applyAlignment="1">
      <alignment vertical="center" wrapText="1"/>
    </xf>
    <xf numFmtId="0" fontId="5" fillId="24" borderId="0" xfId="0" applyFont="1" applyFill="1" applyBorder="1" applyAlignment="1">
      <alignment vertical="center" wrapText="1"/>
    </xf>
    <xf numFmtId="0" fontId="5" fillId="0" borderId="22" xfId="0" applyFont="1" applyFill="1" applyBorder="1" applyAlignment="1">
      <alignment horizontal="right" vertical="center" wrapText="1"/>
    </xf>
    <xf numFmtId="0" fontId="34" fillId="25" borderId="102" xfId="0" applyFont="1" applyFill="1" applyBorder="1" applyAlignment="1">
      <alignment vertical="center" wrapText="1"/>
    </xf>
    <xf numFmtId="0" fontId="34" fillId="25" borderId="98" xfId="0" applyFont="1" applyFill="1" applyBorder="1" applyAlignment="1">
      <alignment horizontal="center" vertical="top" wrapText="1"/>
    </xf>
    <xf numFmtId="0" fontId="34" fillId="25" borderId="99" xfId="0" applyFont="1" applyFill="1" applyBorder="1" applyAlignment="1">
      <alignment horizontal="center" vertical="top" wrapText="1"/>
    </xf>
    <xf numFmtId="0" fontId="34" fillId="24" borderId="0" xfId="0" applyFont="1" applyFill="1" applyBorder="1" applyAlignment="1">
      <alignment vertical="center"/>
    </xf>
    <xf numFmtId="0" fontId="5" fillId="0" borderId="0" xfId="0" applyFont="1" applyAlignment="1">
      <alignment vertical="center"/>
    </xf>
    <xf numFmtId="0" fontId="6" fillId="0" borderId="10" xfId="0" applyFont="1" applyBorder="1" applyAlignment="1">
      <alignment horizontal="right" vertical="center" wrapText="1"/>
    </xf>
    <xf numFmtId="0" fontId="6" fillId="0" borderId="0" xfId="0" applyFont="1" applyAlignment="1">
      <alignment vertical="center"/>
    </xf>
    <xf numFmtId="0" fontId="7" fillId="0" borderId="0" xfId="0" applyFont="1" applyAlignment="1">
      <alignment vertical="center"/>
    </xf>
    <xf numFmtId="0" fontId="8" fillId="0" borderId="12" xfId="0" applyFont="1" applyBorder="1" applyAlignment="1">
      <alignment horizontal="center" wrapText="1"/>
    </xf>
    <xf numFmtId="0" fontId="8" fillId="0" borderId="0" xfId="0" applyFont="1" applyAlignment="1">
      <alignment vertical="center"/>
    </xf>
    <xf numFmtId="165" fontId="5" fillId="0" borderId="14" xfId="0" applyNumberFormat="1" applyFont="1" applyBorder="1" applyAlignment="1">
      <alignment vertical="top" wrapText="1"/>
    </xf>
    <xf numFmtId="10" fontId="8" fillId="0" borderId="15" xfId="0" applyNumberFormat="1" applyFont="1" applyBorder="1" applyAlignment="1">
      <alignment vertical="top" wrapText="1"/>
    </xf>
    <xf numFmtId="0" fontId="5" fillId="0" borderId="0" xfId="0" applyFont="1" applyAlignment="1">
      <alignment vertical="top" wrapText="1"/>
    </xf>
    <xf numFmtId="0" fontId="5" fillId="0" borderId="0" xfId="0" applyFont="1" applyAlignment="1">
      <alignment horizontal="center" vertical="top" wrapText="1"/>
    </xf>
    <xf numFmtId="10" fontId="10" fillId="0" borderId="11" xfId="0" applyNumberFormat="1" applyFont="1" applyBorder="1" applyAlignment="1">
      <alignment vertical="top" wrapText="1"/>
    </xf>
    <xf numFmtId="0" fontId="5" fillId="0" borderId="0" xfId="0" quotePrefix="1" applyFont="1" applyAlignment="1">
      <alignment horizontal="center" vertical="top" wrapText="1"/>
    </xf>
    <xf numFmtId="0" fontId="5" fillId="24" borderId="0" xfId="0" applyFont="1" applyFill="1" applyAlignment="1">
      <alignment wrapText="1"/>
    </xf>
    <xf numFmtId="0" fontId="5" fillId="24" borderId="0" xfId="0" applyFont="1" applyFill="1"/>
    <xf numFmtId="0" fontId="5" fillId="0" borderId="0" xfId="0" applyFont="1"/>
    <xf numFmtId="0" fontId="8" fillId="24" borderId="0" xfId="0" applyFont="1" applyFill="1" applyAlignment="1">
      <alignment vertical="center" wrapText="1"/>
    </xf>
    <xf numFmtId="165" fontId="8" fillId="0" borderId="11" xfId="0" applyNumberFormat="1" applyFont="1" applyBorder="1" applyAlignment="1">
      <alignment horizontal="right" vertical="top" wrapText="1"/>
    </xf>
    <xf numFmtId="165" fontId="5" fillId="0" borderId="19" xfId="0" applyNumberFormat="1" applyFont="1" applyBorder="1" applyAlignment="1">
      <alignment horizontal="right" vertical="top" wrapText="1"/>
    </xf>
    <xf numFmtId="165" fontId="5" fillId="0" borderId="17" xfId="0" applyNumberFormat="1" applyFont="1" applyBorder="1" applyAlignment="1">
      <alignment horizontal="right" vertical="top" wrapText="1"/>
    </xf>
    <xf numFmtId="165" fontId="30" fillId="0" borderId="36" xfId="0" applyNumberFormat="1" applyFont="1" applyBorder="1" applyAlignment="1">
      <alignment horizontal="right" vertical="center" wrapText="1"/>
    </xf>
    <xf numFmtId="0" fontId="5" fillId="0" borderId="23" xfId="0" applyFont="1" applyBorder="1" applyAlignment="1">
      <alignment vertical="center"/>
    </xf>
    <xf numFmtId="0" fontId="5" fillId="0" borderId="24" xfId="0" applyFont="1" applyBorder="1" applyAlignment="1">
      <alignment vertical="center"/>
    </xf>
    <xf numFmtId="165" fontId="5" fillId="27" borderId="0" xfId="0" applyNumberFormat="1" applyFont="1" applyFill="1" applyAlignment="1">
      <alignment vertical="top" wrapText="1"/>
    </xf>
    <xf numFmtId="165" fontId="6" fillId="0" borderId="0" xfId="0" applyNumberFormat="1" applyFont="1" applyAlignment="1">
      <alignment vertical="top" wrapText="1"/>
    </xf>
    <xf numFmtId="0" fontId="36" fillId="0" borderId="31" xfId="0" applyFont="1" applyFill="1" applyBorder="1" applyAlignment="1">
      <alignment horizontal="center"/>
    </xf>
    <xf numFmtId="0" fontId="1" fillId="28" borderId="31" xfId="0" applyFont="1" applyFill="1" applyBorder="1" applyAlignment="1">
      <alignment horizontal="left" vertical="center" wrapText="1"/>
    </xf>
    <xf numFmtId="0" fontId="44" fillId="29" borderId="0" xfId="0" applyFont="1" applyFill="1"/>
    <xf numFmtId="165" fontId="34" fillId="0" borderId="45" xfId="0" applyNumberFormat="1" applyFont="1" applyBorder="1" applyAlignment="1">
      <alignment horizontal="right" vertical="top" wrapText="1"/>
    </xf>
    <xf numFmtId="0" fontId="8" fillId="0" borderId="12" xfId="0" applyFont="1" applyBorder="1" applyAlignment="1">
      <alignment wrapText="1"/>
    </xf>
    <xf numFmtId="0" fontId="39" fillId="0" borderId="11" xfId="0" applyFont="1" applyFill="1" applyBorder="1" applyAlignment="1">
      <alignment horizontal="center" vertical="center" wrapText="1" shrinkToFit="1"/>
    </xf>
    <xf numFmtId="0" fontId="43" fillId="0" borderId="11" xfId="0" applyFont="1" applyFill="1" applyBorder="1" applyAlignment="1">
      <alignment horizontal="center" vertical="top" shrinkToFit="1"/>
    </xf>
    <xf numFmtId="0" fontId="10" fillId="0" borderId="11" xfId="0" applyFont="1" applyFill="1" applyBorder="1" applyAlignment="1">
      <alignment horizontal="left" vertical="top" wrapText="1" shrinkToFit="1"/>
    </xf>
    <xf numFmtId="0" fontId="47" fillId="0" borderId="0" xfId="0" applyFont="1" applyFill="1" applyBorder="1"/>
    <xf numFmtId="0" fontId="0" fillId="0" borderId="0" xfId="0" applyBorder="1"/>
    <xf numFmtId="0" fontId="5" fillId="0" borderId="0" xfId="0" applyFont="1" applyBorder="1" applyAlignment="1">
      <alignment vertical="top" wrapText="1"/>
    </xf>
    <xf numFmtId="0" fontId="5" fillId="0" borderId="29" xfId="0" applyFont="1" applyBorder="1" applyAlignment="1">
      <alignment vertical="top" wrapText="1"/>
    </xf>
    <xf numFmtId="0" fontId="48" fillId="0" borderId="31" xfId="0" applyFont="1" applyBorder="1" applyAlignment="1">
      <alignment horizontal="center" vertical="center" wrapText="1"/>
    </xf>
    <xf numFmtId="0" fontId="9" fillId="0" borderId="31" xfId="0" applyFont="1" applyBorder="1" applyAlignment="1">
      <alignment horizontal="center" vertical="center"/>
    </xf>
    <xf numFmtId="0" fontId="9" fillId="0" borderId="31" xfId="0" applyFont="1" applyBorder="1" applyAlignment="1">
      <alignment horizontal="center" vertical="center" wrapText="1"/>
    </xf>
    <xf numFmtId="0" fontId="8" fillId="0" borderId="25" xfId="0" applyFont="1" applyBorder="1" applyAlignment="1">
      <alignment horizontal="center" wrapText="1"/>
    </xf>
    <xf numFmtId="0" fontId="8" fillId="0" borderId="13" xfId="0" applyFont="1" applyBorder="1" applyAlignment="1">
      <alignment horizontal="center" wrapText="1"/>
    </xf>
    <xf numFmtId="0" fontId="5" fillId="0" borderId="17" xfId="0" applyFont="1" applyBorder="1" applyAlignment="1">
      <alignment vertical="top" wrapText="1"/>
    </xf>
    <xf numFmtId="10" fontId="5" fillId="0" borderId="15" xfId="0" applyNumberFormat="1" applyFont="1" applyBorder="1" applyAlignment="1">
      <alignment vertical="top" wrapText="1"/>
    </xf>
    <xf numFmtId="165" fontId="8" fillId="0" borderId="16" xfId="0" applyNumberFormat="1" applyFont="1" applyBorder="1" applyAlignment="1">
      <alignment vertical="top" wrapText="1"/>
    </xf>
    <xf numFmtId="167" fontId="8" fillId="0" borderId="103" xfId="0" applyNumberFormat="1" applyFont="1" applyBorder="1" applyAlignment="1">
      <alignment horizontal="right" vertical="top" wrapText="1"/>
    </xf>
    <xf numFmtId="167" fontId="8" fillId="0" borderId="104" xfId="0" applyNumberFormat="1" applyFont="1" applyBorder="1" applyAlignment="1">
      <alignment horizontal="right" vertical="top" wrapText="1"/>
    </xf>
    <xf numFmtId="168" fontId="8" fillId="0" borderId="34" xfId="0" applyNumberFormat="1" applyFont="1" applyBorder="1" applyAlignment="1">
      <alignment horizontal="right" vertical="top" wrapText="1"/>
    </xf>
    <xf numFmtId="0" fontId="5" fillId="0" borderId="17" xfId="0" applyFont="1" applyBorder="1" applyAlignment="1">
      <alignment wrapText="1"/>
    </xf>
    <xf numFmtId="0" fontId="8" fillId="0" borderId="42" xfId="0" applyFont="1" applyBorder="1" applyAlignment="1">
      <alignment horizontal="center" wrapText="1"/>
    </xf>
    <xf numFmtId="0" fontId="8" fillId="0" borderId="39" xfId="0" applyFont="1" applyBorder="1" applyAlignment="1">
      <alignment horizontal="center" wrapText="1"/>
    </xf>
    <xf numFmtId="0" fontId="8" fillId="0" borderId="43" xfId="0" applyFont="1" applyBorder="1" applyAlignment="1">
      <alignment horizontal="center" wrapText="1"/>
    </xf>
    <xf numFmtId="165" fontId="8" fillId="0" borderId="40" xfId="0" applyNumberFormat="1" applyFont="1" applyBorder="1" applyAlignment="1">
      <alignment horizontal="right" vertical="top" wrapText="1"/>
    </xf>
    <xf numFmtId="165" fontId="8" fillId="0" borderId="31" xfId="0" applyNumberFormat="1" applyFont="1" applyBorder="1" applyAlignment="1">
      <alignment horizontal="right" vertical="top" wrapText="1"/>
    </xf>
    <xf numFmtId="165" fontId="8" fillId="0" borderId="41" xfId="0" applyNumberFormat="1" applyFont="1" applyBorder="1" applyAlignment="1">
      <alignment horizontal="right" vertical="top" wrapText="1"/>
    </xf>
    <xf numFmtId="165" fontId="6" fillId="0" borderId="40" xfId="0" applyNumberFormat="1" applyFont="1" applyBorder="1" applyAlignment="1">
      <alignment horizontal="right" vertical="top" wrapText="1"/>
    </xf>
    <xf numFmtId="165" fontId="6" fillId="0" borderId="31" xfId="0" applyNumberFormat="1" applyFont="1" applyBorder="1" applyAlignment="1">
      <alignment horizontal="right" vertical="top" wrapText="1"/>
    </xf>
    <xf numFmtId="165" fontId="6" fillId="0" borderId="41" xfId="0" applyNumberFormat="1" applyFont="1" applyBorder="1" applyAlignment="1">
      <alignment horizontal="right" vertical="top" wrapText="1"/>
    </xf>
    <xf numFmtId="165" fontId="7" fillId="0" borderId="44" xfId="0" applyNumberFormat="1" applyFont="1" applyBorder="1" applyAlignment="1">
      <alignment horizontal="right" vertical="top" wrapText="1"/>
    </xf>
    <xf numFmtId="165" fontId="7" fillId="0" borderId="29" xfId="0" applyNumberFormat="1" applyFont="1" applyBorder="1" applyAlignment="1">
      <alignment horizontal="right" vertical="top" wrapText="1"/>
    </xf>
    <xf numFmtId="165" fontId="7" fillId="0" borderId="41" xfId="0" applyNumberFormat="1" applyFont="1" applyBorder="1" applyAlignment="1">
      <alignment horizontal="right" vertical="top" wrapText="1"/>
    </xf>
    <xf numFmtId="165" fontId="34" fillId="0" borderId="100" xfId="0" applyNumberFormat="1" applyFont="1" applyBorder="1" applyAlignment="1">
      <alignment horizontal="right" vertical="top" wrapText="1"/>
    </xf>
    <xf numFmtId="165" fontId="34" fillId="0" borderId="101" xfId="0" applyNumberFormat="1" applyFont="1" applyBorder="1" applyAlignment="1">
      <alignment horizontal="right" vertical="top" wrapText="1"/>
    </xf>
    <xf numFmtId="166" fontId="5" fillId="0" borderId="46" xfId="0" applyNumberFormat="1" applyFont="1" applyBorder="1" applyAlignment="1">
      <alignment horizontal="right" vertical="top" wrapText="1"/>
    </xf>
    <xf numFmtId="166" fontId="5" fillId="0" borderId="20" xfId="0" applyNumberFormat="1" applyFont="1" applyBorder="1" applyAlignment="1">
      <alignment horizontal="right" vertical="top" wrapText="1"/>
    </xf>
    <xf numFmtId="166" fontId="5" fillId="0" borderId="47" xfId="0" applyNumberFormat="1" applyFont="1" applyBorder="1" applyAlignment="1">
      <alignment horizontal="right" vertical="top" wrapText="1"/>
    </xf>
    <xf numFmtId="165" fontId="8" fillId="0" borderId="48" xfId="0" applyNumberFormat="1" applyFont="1" applyBorder="1" applyAlignment="1">
      <alignment horizontal="right" vertical="top" wrapText="1"/>
    </xf>
    <xf numFmtId="165" fontId="8" fillId="0" borderId="21" xfId="0" applyNumberFormat="1" applyFont="1" applyBorder="1" applyAlignment="1">
      <alignment horizontal="right" vertical="top" wrapText="1"/>
    </xf>
    <xf numFmtId="165" fontId="8" fillId="0" borderId="49" xfId="0" applyNumberFormat="1" applyFont="1" applyBorder="1" applyAlignment="1">
      <alignment horizontal="right" vertical="top" wrapText="1"/>
    </xf>
    <xf numFmtId="0" fontId="8" fillId="0" borderId="17" xfId="0" applyFont="1" applyBorder="1" applyAlignment="1">
      <alignment vertical="center" wrapText="1"/>
    </xf>
    <xf numFmtId="165" fontId="8" fillId="0" borderId="104" xfId="0" applyNumberFormat="1" applyFont="1" applyBorder="1" applyAlignment="1">
      <alignment horizontal="right" vertical="top" wrapText="1"/>
    </xf>
    <xf numFmtId="0" fontId="8" fillId="0" borderId="58" xfId="0" applyFont="1" applyBorder="1" applyAlignment="1">
      <alignment horizontal="left" vertical="top" wrapText="1"/>
    </xf>
    <xf numFmtId="165" fontId="8" fillId="0" borderId="0" xfId="0" applyNumberFormat="1" applyFont="1" applyBorder="1" applyAlignment="1">
      <alignment horizontal="right" vertical="top" wrapText="1"/>
    </xf>
    <xf numFmtId="0" fontId="8" fillId="0" borderId="50" xfId="0" applyFont="1" applyBorder="1" applyAlignment="1">
      <alignment horizontal="center" wrapText="1"/>
    </xf>
    <xf numFmtId="0" fontId="8" fillId="0" borderId="26" xfId="0" applyFont="1" applyBorder="1" applyAlignment="1">
      <alignment horizontal="center" wrapText="1"/>
    </xf>
    <xf numFmtId="0" fontId="8" fillId="0" borderId="13" xfId="0" applyFont="1" applyBorder="1" applyAlignment="1">
      <alignment wrapText="1"/>
    </xf>
    <xf numFmtId="0" fontId="10" fillId="0" borderId="38" xfId="0" applyFont="1" applyBorder="1" applyAlignment="1">
      <alignment horizontal="center" vertical="top" wrapText="1"/>
    </xf>
    <xf numFmtId="0" fontId="10" fillId="0" borderId="31" xfId="0" applyFont="1" applyBorder="1" applyAlignment="1">
      <alignment horizontal="center" vertical="top" wrapText="1"/>
    </xf>
    <xf numFmtId="0" fontId="5" fillId="0" borderId="38" xfId="0" applyFont="1" applyBorder="1" applyAlignment="1">
      <alignment vertical="top" wrapText="1"/>
    </xf>
    <xf numFmtId="0" fontId="5" fillId="0" borderId="31" xfId="0" applyFont="1" applyBorder="1" applyAlignment="1">
      <alignment vertical="top" wrapText="1"/>
    </xf>
    <xf numFmtId="0" fontId="5" fillId="0" borderId="31" xfId="0" applyFont="1" applyBorder="1" applyAlignment="1">
      <alignment vertical="center"/>
    </xf>
    <xf numFmtId="0" fontId="5" fillId="0" borderId="29" xfId="0" applyFont="1" applyBorder="1" applyAlignment="1">
      <alignment vertical="center"/>
    </xf>
    <xf numFmtId="0" fontId="30" fillId="0" borderId="0" xfId="0" applyFont="1" applyAlignment="1">
      <alignment vertical="center" wrapText="1"/>
    </xf>
    <xf numFmtId="0" fontId="7" fillId="0" borderId="0" xfId="0" applyFont="1" applyAlignment="1">
      <alignment vertical="top" wrapText="1"/>
    </xf>
    <xf numFmtId="0" fontId="8" fillId="0" borderId="0" xfId="0" applyFont="1" applyAlignment="1">
      <alignment vertical="top" wrapText="1"/>
    </xf>
    <xf numFmtId="0" fontId="5" fillId="27" borderId="0" xfId="0" applyFont="1" applyFill="1" applyAlignment="1">
      <alignment horizontal="center" vertical="top" wrapText="1"/>
    </xf>
    <xf numFmtId="0" fontId="10" fillId="0" borderId="11" xfId="0" applyFont="1" applyBorder="1" applyAlignment="1">
      <alignment horizontal="center" vertical="top" wrapText="1"/>
    </xf>
    <xf numFmtId="0" fontId="10" fillId="0" borderId="35" xfId="0" applyFont="1" applyBorder="1" applyAlignment="1">
      <alignment horizontal="center" vertical="top" wrapText="1"/>
    </xf>
    <xf numFmtId="166" fontId="10" fillId="0" borderId="12" xfId="0" applyNumberFormat="1" applyFont="1" applyBorder="1" applyAlignment="1">
      <alignment horizontal="center" vertical="top" wrapText="1"/>
    </xf>
    <xf numFmtId="166" fontId="10" fillId="0" borderId="15" xfId="0" applyNumberFormat="1" applyFont="1" applyBorder="1" applyAlignment="1">
      <alignment horizontal="center" vertical="top" wrapText="1"/>
    </xf>
    <xf numFmtId="165" fontId="10" fillId="0" borderId="19" xfId="0" applyNumberFormat="1" applyFont="1" applyBorder="1" applyAlignment="1">
      <alignment horizontal="right" vertical="top" wrapText="1"/>
    </xf>
    <xf numFmtId="165" fontId="10" fillId="0" borderId="17" xfId="0" applyNumberFormat="1" applyFont="1" applyBorder="1" applyAlignment="1">
      <alignment horizontal="right" vertical="top" wrapText="1"/>
    </xf>
    <xf numFmtId="165" fontId="10" fillId="0" borderId="18" xfId="0" applyNumberFormat="1" applyFont="1" applyBorder="1" applyAlignment="1">
      <alignment horizontal="right" vertical="top" wrapText="1"/>
    </xf>
    <xf numFmtId="165" fontId="5" fillId="0" borderId="18" xfId="0" applyNumberFormat="1" applyFont="1" applyBorder="1" applyAlignment="1">
      <alignment horizontal="right" vertical="top" wrapText="1"/>
    </xf>
    <xf numFmtId="165" fontId="30" fillId="0" borderId="11" xfId="0" applyNumberFormat="1" applyFont="1" applyBorder="1" applyAlignment="1">
      <alignment horizontal="right" vertical="center" wrapText="1"/>
    </xf>
    <xf numFmtId="0" fontId="9" fillId="0" borderId="37" xfId="0" applyFont="1" applyBorder="1" applyAlignment="1">
      <alignment vertical="center"/>
    </xf>
    <xf numFmtId="0" fontId="5" fillId="0" borderId="38" xfId="0" applyFont="1" applyBorder="1" applyAlignment="1">
      <alignment vertical="center"/>
    </xf>
    <xf numFmtId="165" fontId="6" fillId="0" borderId="24" xfId="0" applyNumberFormat="1" applyFont="1" applyBorder="1" applyAlignment="1">
      <alignment vertical="top" wrapText="1"/>
    </xf>
    <xf numFmtId="0" fontId="5" fillId="0" borderId="24" xfId="0" applyFont="1" applyBorder="1" applyAlignment="1">
      <alignment horizontal="center" vertical="top" wrapText="1"/>
    </xf>
    <xf numFmtId="0" fontId="5" fillId="0" borderId="24" xfId="0" quotePrefix="1" applyFont="1" applyBorder="1" applyAlignment="1">
      <alignment horizontal="center" vertical="top" wrapText="1"/>
    </xf>
    <xf numFmtId="166" fontId="10" fillId="0" borderId="20" xfId="0" applyNumberFormat="1" applyFont="1" applyBorder="1" applyAlignment="1">
      <alignment horizontal="right" vertical="top" wrapText="1"/>
    </xf>
    <xf numFmtId="0" fontId="10" fillId="0" borderId="51" xfId="0" applyFont="1" applyBorder="1" applyAlignment="1">
      <alignment vertical="top" wrapText="1"/>
    </xf>
    <xf numFmtId="0" fontId="10" fillId="0" borderId="52" xfId="0" applyFont="1" applyBorder="1" applyAlignment="1">
      <alignment vertical="top" wrapText="1"/>
    </xf>
    <xf numFmtId="0" fontId="10" fillId="0" borderId="53" xfId="0" applyFont="1" applyBorder="1" applyAlignment="1">
      <alignment horizontal="left" vertical="top" wrapText="1"/>
    </xf>
    <xf numFmtId="0" fontId="5" fillId="0" borderId="108" xfId="0" applyFont="1" applyBorder="1" applyAlignment="1">
      <alignment horizontal="left" vertical="top" wrapText="1"/>
    </xf>
    <xf numFmtId="0" fontId="45" fillId="0" borderId="108" xfId="0" applyFont="1" applyBorder="1" applyAlignment="1">
      <alignment horizontal="left" vertical="top" wrapText="1"/>
    </xf>
    <xf numFmtId="0" fontId="5" fillId="0" borderId="108" xfId="0" applyFont="1" applyBorder="1" applyAlignment="1">
      <alignment vertical="top" wrapText="1"/>
    </xf>
    <xf numFmtId="0" fontId="5" fillId="0" borderId="110" xfId="0" applyFont="1" applyBorder="1" applyAlignment="1">
      <alignment horizontal="left" vertical="top" wrapText="1"/>
    </xf>
    <xf numFmtId="0" fontId="45" fillId="0" borderId="110" xfId="0" applyFont="1" applyBorder="1" applyAlignment="1">
      <alignment horizontal="left" vertical="top" wrapText="1"/>
    </xf>
    <xf numFmtId="0" fontId="5" fillId="0" borderId="110" xfId="0" applyFont="1" applyBorder="1" applyAlignment="1">
      <alignment vertical="top" wrapText="1"/>
    </xf>
    <xf numFmtId="0" fontId="47" fillId="0" borderId="111" xfId="0" applyFont="1" applyFill="1" applyBorder="1"/>
    <xf numFmtId="0" fontId="1" fillId="0" borderId="112" xfId="0" applyFont="1" applyFill="1" applyBorder="1"/>
    <xf numFmtId="0" fontId="47" fillId="0" borderId="109" xfId="0" applyFont="1" applyFill="1" applyBorder="1"/>
    <xf numFmtId="0" fontId="5" fillId="0" borderId="110" xfId="0" applyFont="1" applyFill="1" applyBorder="1" applyAlignment="1">
      <alignment vertical="top" wrapText="1"/>
    </xf>
    <xf numFmtId="0" fontId="41" fillId="0" borderId="110" xfId="0" applyFont="1" applyBorder="1" applyAlignment="1">
      <alignment vertical="top" wrapText="1"/>
    </xf>
    <xf numFmtId="0" fontId="42" fillId="0" borderId="12" xfId="0" applyFont="1" applyFill="1" applyBorder="1" applyAlignment="1">
      <alignment horizontal="center" vertical="center" shrinkToFit="1"/>
    </xf>
    <xf numFmtId="0" fontId="5" fillId="0" borderId="113" xfId="0" applyFont="1" applyBorder="1" applyAlignment="1">
      <alignment vertical="top" wrapText="1"/>
    </xf>
    <xf numFmtId="0" fontId="5" fillId="0" borderId="114" xfId="0" applyFont="1" applyBorder="1" applyAlignment="1">
      <alignment vertical="top" wrapText="1"/>
    </xf>
    <xf numFmtId="0" fontId="0" fillId="0" borderId="115" xfId="0" applyBorder="1"/>
    <xf numFmtId="0" fontId="41" fillId="0" borderId="115" xfId="0" applyFont="1" applyBorder="1" applyAlignment="1">
      <alignment vertical="top" wrapText="1"/>
    </xf>
    <xf numFmtId="0" fontId="41" fillId="0" borderId="116" xfId="0" applyFont="1" applyBorder="1" applyAlignment="1">
      <alignment vertical="top" wrapText="1"/>
    </xf>
    <xf numFmtId="0" fontId="34" fillId="0" borderId="42" xfId="0" applyFont="1" applyFill="1" applyBorder="1" applyAlignment="1">
      <alignment vertical="center" wrapText="1"/>
    </xf>
    <xf numFmtId="0" fontId="42" fillId="0" borderId="39" xfId="0" applyFont="1" applyFill="1" applyBorder="1" applyAlignment="1">
      <alignment horizontal="center" vertical="center" shrinkToFit="1"/>
    </xf>
    <xf numFmtId="0" fontId="8" fillId="0" borderId="43" xfId="0" applyFont="1" applyFill="1" applyBorder="1" applyAlignment="1">
      <alignment horizontal="center" wrapText="1"/>
    </xf>
    <xf numFmtId="0" fontId="1" fillId="0" borderId="117" xfId="0" applyFont="1" applyBorder="1"/>
    <xf numFmtId="0" fontId="1" fillId="0" borderId="118" xfId="0" applyFont="1" applyBorder="1"/>
    <xf numFmtId="0" fontId="1" fillId="0" borderId="118" xfId="0" applyFont="1" applyFill="1" applyBorder="1"/>
    <xf numFmtId="0" fontId="47" fillId="0" borderId="119" xfId="0" applyFont="1" applyFill="1" applyBorder="1"/>
    <xf numFmtId="0" fontId="5" fillId="0" borderId="120" xfId="0" applyFont="1" applyBorder="1" applyAlignment="1">
      <alignment vertical="top" wrapText="1"/>
    </xf>
    <xf numFmtId="0" fontId="45" fillId="0" borderId="120" xfId="0" applyFont="1" applyBorder="1" applyAlignment="1">
      <alignment vertical="top" wrapText="1"/>
    </xf>
    <xf numFmtId="0" fontId="5" fillId="0" borderId="120" xfId="0" applyFont="1" applyFill="1" applyBorder="1" applyAlignment="1">
      <alignment vertical="top" wrapText="1"/>
    </xf>
    <xf numFmtId="0" fontId="5" fillId="0" borderId="121" xfId="0" applyFont="1" applyBorder="1" applyAlignment="1">
      <alignment vertical="top" wrapText="1"/>
    </xf>
    <xf numFmtId="0" fontId="41" fillId="0" borderId="114" xfId="0" applyFont="1" applyBorder="1" applyAlignment="1">
      <alignment vertical="top" wrapText="1"/>
    </xf>
    <xf numFmtId="0" fontId="5" fillId="0" borderId="115" xfId="0" applyFont="1" applyFill="1" applyBorder="1" applyAlignment="1">
      <alignment vertical="top" wrapText="1"/>
    </xf>
    <xf numFmtId="0" fontId="5" fillId="0" borderId="115" xfId="0" applyFont="1" applyBorder="1" applyAlignment="1">
      <alignment vertical="top" wrapText="1"/>
    </xf>
    <xf numFmtId="0" fontId="5" fillId="0" borderId="116" xfId="0" applyFont="1" applyBorder="1" applyAlignment="1">
      <alignment vertical="top" wrapText="1"/>
    </xf>
    <xf numFmtId="0" fontId="54" fillId="0" borderId="11" xfId="0" applyFont="1" applyFill="1" applyBorder="1" applyAlignment="1">
      <alignment vertical="top" wrapText="1" shrinkToFit="1"/>
    </xf>
    <xf numFmtId="0" fontId="34" fillId="0" borderId="72" xfId="0" applyFont="1" applyFill="1" applyBorder="1" applyAlignment="1">
      <alignment vertical="center" wrapText="1"/>
    </xf>
    <xf numFmtId="0" fontId="10" fillId="0" borderId="11" xfId="0" quotePrefix="1" applyFont="1" applyFill="1" applyBorder="1" applyAlignment="1">
      <alignment horizontal="center" vertical="center" shrinkToFit="1"/>
    </xf>
    <xf numFmtId="0" fontId="10" fillId="0" borderId="69" xfId="0" applyFont="1" applyFill="1" applyBorder="1" applyAlignment="1">
      <alignment horizontal="center" vertical="top" shrinkToFit="1"/>
    </xf>
    <xf numFmtId="0" fontId="5" fillId="0" borderId="0" xfId="0" applyFont="1" applyFill="1" applyAlignment="1">
      <alignment horizontal="left" vertical="top" wrapText="1"/>
    </xf>
    <xf numFmtId="0" fontId="5" fillId="0" borderId="0" xfId="0" quotePrefix="1" applyFont="1" applyFill="1" applyAlignment="1">
      <alignment horizontal="left" vertical="top" wrapText="1"/>
    </xf>
    <xf numFmtId="0" fontId="5" fillId="0" borderId="0" xfId="0" applyFont="1" applyFill="1" applyBorder="1" applyAlignment="1">
      <alignment vertical="top" wrapText="1"/>
    </xf>
    <xf numFmtId="0" fontId="8" fillId="0" borderId="78" xfId="0" applyFont="1" applyFill="1" applyBorder="1" applyAlignment="1">
      <alignment vertical="center" wrapText="1"/>
    </xf>
    <xf numFmtId="0" fontId="8" fillId="0" borderId="77" xfId="0" applyFont="1" applyBorder="1" applyAlignment="1">
      <alignment vertical="top" wrapText="1"/>
    </xf>
    <xf numFmtId="10" fontId="8" fillId="0" borderId="124" xfId="0" applyNumberFormat="1" applyFont="1" applyBorder="1" applyAlignment="1">
      <alignment vertical="top" wrapText="1"/>
    </xf>
    <xf numFmtId="10" fontId="8" fillId="0" borderId="104" xfId="0" applyNumberFormat="1" applyFont="1" applyBorder="1" applyAlignment="1">
      <alignment vertical="top" wrapText="1"/>
    </xf>
    <xf numFmtId="165" fontId="8" fillId="0" borderId="34" xfId="0" applyNumberFormat="1" applyFont="1" applyBorder="1" applyAlignment="1">
      <alignment vertical="top" wrapText="1"/>
    </xf>
    <xf numFmtId="10" fontId="10" fillId="0" borderId="22" xfId="0" applyNumberFormat="1" applyFont="1" applyBorder="1" applyAlignment="1">
      <alignment vertical="top" wrapText="1"/>
    </xf>
    <xf numFmtId="0" fontId="5" fillId="0" borderId="11" xfId="34" applyNumberFormat="1" applyFont="1" applyFill="1" applyBorder="1" applyAlignment="1">
      <alignment vertical="top" wrapText="1"/>
    </xf>
    <xf numFmtId="0" fontId="7" fillId="0" borderId="77" xfId="0" applyFont="1" applyBorder="1" applyAlignment="1">
      <alignment vertical="top" wrapText="1"/>
    </xf>
    <xf numFmtId="0" fontId="5" fillId="0" borderId="77" xfId="0" applyFont="1" applyBorder="1" applyAlignment="1">
      <alignment vertical="top" wrapText="1"/>
    </xf>
    <xf numFmtId="10" fontId="10" fillId="0" borderId="123" xfId="0" applyNumberFormat="1" applyFont="1" applyBorder="1" applyAlignment="1">
      <alignment vertical="top" wrapText="1"/>
    </xf>
    <xf numFmtId="0" fontId="5" fillId="0" borderId="35" xfId="34" applyNumberFormat="1" applyFont="1" applyFill="1" applyBorder="1" applyAlignment="1">
      <alignment vertical="top" wrapText="1"/>
    </xf>
    <xf numFmtId="0" fontId="30" fillId="0" borderId="77" xfId="0" applyFont="1" applyBorder="1" applyAlignment="1">
      <alignment vertical="center" wrapText="1"/>
    </xf>
    <xf numFmtId="0" fontId="5" fillId="0" borderId="0" xfId="0" applyFont="1" applyBorder="1" applyAlignment="1">
      <alignment horizontal="center" vertical="top" wrapText="1"/>
    </xf>
    <xf numFmtId="0" fontId="8" fillId="0" borderId="0" xfId="0" applyFont="1" applyBorder="1" applyAlignment="1">
      <alignment horizontal="center" vertical="top" wrapText="1"/>
    </xf>
    <xf numFmtId="0" fontId="5" fillId="0" borderId="77" xfId="0" applyFont="1" applyBorder="1" applyAlignment="1">
      <alignment wrapText="1"/>
    </xf>
    <xf numFmtId="0" fontId="8" fillId="0" borderId="135" xfId="0" applyFont="1" applyBorder="1" applyAlignment="1">
      <alignment horizontal="center" wrapText="1"/>
    </xf>
    <xf numFmtId="165" fontId="8" fillId="0" borderId="137" xfId="0" applyNumberFormat="1" applyFont="1" applyBorder="1" applyAlignment="1">
      <alignment horizontal="right" vertical="top" wrapText="1"/>
    </xf>
    <xf numFmtId="165" fontId="6" fillId="0" borderId="137" xfId="0" applyNumberFormat="1" applyFont="1" applyBorder="1" applyAlignment="1">
      <alignment horizontal="right" vertical="top" wrapText="1"/>
    </xf>
    <xf numFmtId="165" fontId="7" fillId="0" borderId="137" xfId="0" applyNumberFormat="1" applyFont="1" applyBorder="1" applyAlignment="1">
      <alignment horizontal="right" vertical="top" wrapText="1"/>
    </xf>
    <xf numFmtId="167" fontId="8" fillId="0" borderId="60" xfId="0" applyNumberFormat="1" applyFont="1" applyBorder="1" applyAlignment="1">
      <alignment horizontal="left" vertical="top" wrapText="1"/>
    </xf>
    <xf numFmtId="167" fontId="8" fillId="0" borderId="0" xfId="0" applyNumberFormat="1" applyFont="1" applyBorder="1" applyAlignment="1">
      <alignment horizontal="left" vertical="top" wrapText="1"/>
    </xf>
    <xf numFmtId="167" fontId="8" fillId="0" borderId="60" xfId="0" applyNumberFormat="1" applyFont="1" applyBorder="1" applyAlignment="1">
      <alignment horizontal="right" vertical="top" wrapText="1"/>
    </xf>
    <xf numFmtId="167" fontId="8" fillId="0" borderId="0" xfId="0" applyNumberFormat="1" applyFont="1" applyBorder="1" applyAlignment="1">
      <alignment horizontal="right" vertical="top" wrapText="1"/>
    </xf>
    <xf numFmtId="168" fontId="8" fillId="0" borderId="61" xfId="0" applyNumberFormat="1" applyFont="1" applyBorder="1" applyAlignment="1">
      <alignment horizontal="right" vertical="top" wrapText="1"/>
    </xf>
    <xf numFmtId="168" fontId="8" fillId="0" borderId="0" xfId="0" applyNumberFormat="1" applyFont="1" applyBorder="1" applyAlignment="1">
      <alignment horizontal="right" vertical="top" wrapText="1"/>
    </xf>
    <xf numFmtId="0" fontId="8" fillId="0" borderId="142" xfId="0" applyFont="1" applyBorder="1" applyAlignment="1">
      <alignment horizontal="center" wrapText="1"/>
    </xf>
    <xf numFmtId="165" fontId="5" fillId="0" borderId="144" xfId="0" applyNumberFormat="1" applyFont="1" applyBorder="1" applyAlignment="1">
      <alignment vertical="top" wrapText="1"/>
    </xf>
    <xf numFmtId="165" fontId="8" fillId="0" borderId="147" xfId="0" applyNumberFormat="1" applyFont="1" applyBorder="1" applyAlignment="1">
      <alignment vertical="top" wrapText="1"/>
    </xf>
    <xf numFmtId="0" fontId="5" fillId="0" borderId="148" xfId="0" applyFont="1" applyBorder="1" applyAlignment="1">
      <alignment vertical="top" wrapText="1"/>
    </xf>
    <xf numFmtId="0" fontId="5" fillId="0" borderId="149" xfId="0" applyFont="1" applyBorder="1" applyAlignment="1">
      <alignment horizontal="center" vertical="top" wrapText="1"/>
    </xf>
    <xf numFmtId="168" fontId="8" fillId="0" borderId="147" xfId="0" applyNumberFormat="1" applyFont="1" applyBorder="1" applyAlignment="1">
      <alignment horizontal="right" vertical="top" wrapText="1"/>
    </xf>
    <xf numFmtId="167" fontId="8" fillId="0" borderId="152" xfId="0" applyNumberFormat="1" applyFont="1" applyBorder="1" applyAlignment="1">
      <alignment horizontal="right" vertical="top" wrapText="1"/>
    </xf>
    <xf numFmtId="167" fontId="8" fillId="0" borderId="153" xfId="0" applyNumberFormat="1" applyFont="1" applyBorder="1" applyAlignment="1">
      <alignment horizontal="right" vertical="top" wrapText="1"/>
    </xf>
    <xf numFmtId="168" fontId="8" fillId="0" borderId="154" xfId="0" applyNumberFormat="1" applyFont="1" applyBorder="1" applyAlignment="1">
      <alignment horizontal="right" vertical="top" wrapText="1"/>
    </xf>
    <xf numFmtId="168" fontId="8" fillId="0" borderId="155" xfId="0" applyNumberFormat="1" applyFont="1" applyBorder="1" applyAlignment="1">
      <alignment horizontal="right" vertical="top" wrapText="1"/>
    </xf>
    <xf numFmtId="9" fontId="34" fillId="0" borderId="100" xfId="0" applyNumberFormat="1" applyFont="1" applyBorder="1" applyAlignment="1">
      <alignment horizontal="right" vertical="top" wrapText="1"/>
    </xf>
    <xf numFmtId="0" fontId="5" fillId="30" borderId="0" xfId="0" applyFont="1" applyFill="1" applyAlignment="1">
      <alignment vertical="top" wrapText="1"/>
    </xf>
    <xf numFmtId="0" fontId="7" fillId="30" borderId="0" xfId="0" applyFont="1" applyFill="1" applyAlignment="1">
      <alignment horizontal="center" vertical="top" wrapText="1"/>
    </xf>
    <xf numFmtId="0" fontId="8" fillId="30" borderId="0" xfId="0" applyFont="1" applyFill="1" applyAlignment="1">
      <alignment horizontal="center" vertical="top" wrapText="1"/>
    </xf>
    <xf numFmtId="0" fontId="8" fillId="30" borderId="0" xfId="0" applyFont="1" applyFill="1" applyAlignment="1">
      <alignment vertical="top" wrapText="1"/>
    </xf>
    <xf numFmtId="167" fontId="5" fillId="30" borderId="0" xfId="0" applyNumberFormat="1" applyFont="1" applyFill="1" applyAlignment="1">
      <alignment vertical="top" wrapText="1"/>
    </xf>
    <xf numFmtId="167" fontId="33" fillId="30" borderId="0" xfId="0" applyNumberFormat="1" applyFont="1" applyFill="1" applyAlignment="1">
      <alignment vertical="top" wrapText="1"/>
    </xf>
    <xf numFmtId="0" fontId="5" fillId="30" borderId="0" xfId="0" applyFont="1" applyFill="1" applyAlignment="1">
      <alignment vertical="center"/>
    </xf>
    <xf numFmtId="0" fontId="7" fillId="30" borderId="0" xfId="0" applyFont="1" applyFill="1" applyAlignment="1">
      <alignment vertical="center"/>
    </xf>
    <xf numFmtId="0" fontId="8" fillId="30" borderId="0" xfId="0" applyFont="1" applyFill="1" applyAlignment="1">
      <alignment vertical="center"/>
    </xf>
    <xf numFmtId="0" fontId="5" fillId="30" borderId="0" xfId="0" applyFont="1" applyFill="1" applyBorder="1" applyAlignment="1">
      <alignment vertical="center"/>
    </xf>
    <xf numFmtId="167" fontId="5" fillId="30" borderId="0" xfId="0" applyNumberFormat="1" applyFont="1" applyFill="1" applyAlignment="1">
      <alignment vertical="center"/>
    </xf>
    <xf numFmtId="0" fontId="8" fillId="30" borderId="0" xfId="0" applyFont="1" applyFill="1" applyBorder="1" applyAlignment="1">
      <alignment vertical="center"/>
    </xf>
    <xf numFmtId="167" fontId="33" fillId="30" borderId="0" xfId="0" applyNumberFormat="1" applyFont="1" applyFill="1" applyAlignment="1">
      <alignment vertical="center"/>
    </xf>
    <xf numFmtId="0" fontId="5" fillId="30" borderId="17" xfId="0" applyFont="1" applyFill="1" applyBorder="1" applyAlignment="1">
      <alignment vertical="top" wrapText="1"/>
    </xf>
    <xf numFmtId="0" fontId="8" fillId="0" borderId="29" xfId="0" applyFont="1" applyFill="1" applyBorder="1" applyAlignment="1">
      <alignment horizontal="center" vertical="center" textRotation="90" wrapText="1"/>
    </xf>
    <xf numFmtId="0" fontId="36" fillId="0" borderId="0" xfId="0" applyFont="1"/>
    <xf numFmtId="0" fontId="0" fillId="0" borderId="31" xfId="0" applyBorder="1"/>
    <xf numFmtId="0" fontId="61" fillId="0" borderId="31" xfId="0" quotePrefix="1" applyFont="1" applyBorder="1" applyAlignment="1">
      <alignment horizontal="center"/>
    </xf>
    <xf numFmtId="9" fontId="64" fillId="0" borderId="31" xfId="0" applyNumberFormat="1" applyFont="1" applyBorder="1" applyAlignment="1">
      <alignment horizontal="justify" vertical="center"/>
    </xf>
    <xf numFmtId="0" fontId="47" fillId="0" borderId="31" xfId="0" applyFont="1" applyBorder="1"/>
    <xf numFmtId="9" fontId="68" fillId="0" borderId="31" xfId="0" applyNumberFormat="1" applyFont="1" applyBorder="1" applyAlignment="1">
      <alignment horizontal="justify" vertical="center"/>
    </xf>
    <xf numFmtId="0" fontId="70" fillId="0" borderId="0" xfId="0" quotePrefix="1" applyFont="1" applyFill="1" applyBorder="1"/>
    <xf numFmtId="0" fontId="3" fillId="0" borderId="57" xfId="33" applyFont="1" applyBorder="1" applyAlignment="1">
      <alignment horizontal="center" vertical="center" wrapText="1"/>
    </xf>
    <xf numFmtId="0" fontId="3" fillId="0" borderId="58" xfId="33" applyFont="1" applyBorder="1" applyAlignment="1">
      <alignment horizontal="center" vertical="center" wrapText="1"/>
    </xf>
    <xf numFmtId="0" fontId="3" fillId="0" borderId="59" xfId="33" applyFont="1" applyBorder="1" applyAlignment="1">
      <alignment horizontal="center" vertical="center" wrapText="1"/>
    </xf>
    <xf numFmtId="0" fontId="3" fillId="0" borderId="60" xfId="33" applyFont="1" applyBorder="1" applyAlignment="1">
      <alignment horizontal="center" vertical="center" wrapText="1"/>
    </xf>
    <xf numFmtId="0" fontId="3" fillId="0" borderId="0" xfId="33" applyFont="1" applyBorder="1" applyAlignment="1">
      <alignment horizontal="center" vertical="center" wrapText="1"/>
    </xf>
    <xf numFmtId="0" fontId="3" fillId="0" borderId="61" xfId="33" applyFont="1" applyBorder="1" applyAlignment="1">
      <alignment horizontal="center" vertical="center" wrapText="1"/>
    </xf>
    <xf numFmtId="0" fontId="3" fillId="0" borderId="62" xfId="33" applyFont="1" applyBorder="1" applyAlignment="1">
      <alignment horizontal="center" vertical="center" wrapText="1"/>
    </xf>
    <xf numFmtId="0" fontId="3" fillId="0" borderId="24" xfId="33" applyFont="1" applyBorder="1" applyAlignment="1">
      <alignment horizontal="center" vertical="center" wrapText="1"/>
    </xf>
    <xf numFmtId="0" fontId="3" fillId="0" borderId="63" xfId="33" applyFont="1" applyBorder="1" applyAlignment="1">
      <alignment horizontal="center" vertical="center" wrapText="1"/>
    </xf>
    <xf numFmtId="0" fontId="10" fillId="0" borderId="106" xfId="0" applyFont="1" applyBorder="1" applyAlignment="1">
      <alignment horizontal="left" vertical="top" wrapText="1"/>
    </xf>
    <xf numFmtId="0" fontId="10" fillId="0" borderId="107" xfId="0" applyFont="1" applyBorder="1" applyAlignment="1">
      <alignment horizontal="left" vertical="top" wrapText="1"/>
    </xf>
    <xf numFmtId="0" fontId="7" fillId="25" borderId="32" xfId="0" applyFont="1" applyFill="1" applyBorder="1" applyAlignment="1">
      <alignment horizontal="left" vertical="top" wrapText="1"/>
    </xf>
    <xf numFmtId="0" fontId="7" fillId="25" borderId="33" xfId="0" applyFont="1" applyFill="1" applyBorder="1" applyAlignment="1">
      <alignment horizontal="left" vertical="top" wrapText="1"/>
    </xf>
    <xf numFmtId="0" fontId="8" fillId="0" borderId="105" xfId="0" applyFont="1" applyBorder="1" applyAlignment="1">
      <alignment horizontal="left" vertical="top" wrapText="1"/>
    </xf>
    <xf numFmtId="0" fontId="8" fillId="0" borderId="90" xfId="0" applyFont="1" applyBorder="1" applyAlignment="1">
      <alignment horizontal="left" vertical="top" wrapText="1"/>
    </xf>
    <xf numFmtId="0" fontId="8" fillId="0" borderId="80" xfId="0" applyFont="1" applyBorder="1" applyAlignment="1">
      <alignment horizontal="left" vertical="top" wrapText="1"/>
    </xf>
    <xf numFmtId="0" fontId="8" fillId="0" borderId="71" xfId="0" applyFont="1" applyBorder="1" applyAlignment="1">
      <alignment horizontal="left" vertical="top" wrapText="1"/>
    </xf>
    <xf numFmtId="0" fontId="5" fillId="0" borderId="46" xfId="0" applyFont="1" applyBorder="1" applyAlignment="1">
      <alignment horizontal="left" vertical="top" wrapText="1"/>
    </xf>
    <xf numFmtId="0" fontId="5" fillId="0" borderId="20" xfId="0" applyFont="1" applyBorder="1" applyAlignment="1">
      <alignment horizontal="left" vertical="top" wrapText="1"/>
    </xf>
    <xf numFmtId="0" fontId="10" fillId="0" borderId="20" xfId="0" applyFont="1" applyBorder="1" applyAlignment="1">
      <alignment horizontal="center" vertical="top" wrapText="1"/>
    </xf>
    <xf numFmtId="0" fontId="8" fillId="0" borderId="48" xfId="0" applyFont="1" applyBorder="1" applyAlignment="1">
      <alignment horizontal="left" vertical="top" wrapText="1"/>
    </xf>
    <xf numFmtId="0" fontId="8" fillId="0" borderId="21" xfId="0" applyFont="1" applyBorder="1" applyAlignment="1">
      <alignment horizontal="left" vertical="top" wrapText="1"/>
    </xf>
    <xf numFmtId="0" fontId="10" fillId="0" borderId="21" xfId="0" applyFont="1" applyBorder="1" applyAlignment="1">
      <alignment horizontal="center" vertical="top" wrapText="1"/>
    </xf>
    <xf numFmtId="0" fontId="8" fillId="0" borderId="103" xfId="0" applyFont="1" applyBorder="1" applyAlignment="1">
      <alignment horizontal="left" vertical="top" wrapText="1"/>
    </xf>
    <xf numFmtId="0" fontId="8" fillId="0" borderId="104" xfId="0" applyFont="1" applyBorder="1" applyAlignment="1">
      <alignment horizontal="left" vertical="top" wrapText="1"/>
    </xf>
    <xf numFmtId="0" fontId="10" fillId="0" borderId="104" xfId="0" applyFont="1" applyBorder="1" applyAlignment="1">
      <alignment horizontal="center" vertical="top" wrapText="1"/>
    </xf>
    <xf numFmtId="0" fontId="31" fillId="0" borderId="58" xfId="0" applyFont="1" applyBorder="1" applyAlignment="1">
      <alignment horizontal="center" vertical="top" wrapText="1"/>
    </xf>
    <xf numFmtId="0" fontId="32" fillId="0" borderId="58" xfId="0" applyFont="1" applyBorder="1" applyAlignment="1">
      <alignment horizontal="center" vertical="top" wrapText="1"/>
    </xf>
    <xf numFmtId="0" fontId="5" fillId="0" borderId="75" xfId="0" applyFont="1" applyBorder="1" applyAlignment="1">
      <alignment horizontal="left" vertical="top" wrapText="1" indent="1"/>
    </xf>
    <xf numFmtId="0" fontId="5" fillId="0" borderId="18" xfId="0" applyFont="1" applyBorder="1" applyAlignment="1">
      <alignment horizontal="left" vertical="top" wrapText="1" indent="1"/>
    </xf>
    <xf numFmtId="0" fontId="10" fillId="0" borderId="18" xfId="0" applyFont="1" applyBorder="1" applyAlignment="1">
      <alignment horizontal="left" vertical="top" wrapText="1"/>
    </xf>
    <xf numFmtId="0" fontId="10" fillId="0" borderId="64" xfId="0" applyFont="1" applyBorder="1" applyAlignment="1">
      <alignment horizontal="left" vertical="top" wrapText="1"/>
    </xf>
    <xf numFmtId="0" fontId="8" fillId="0" borderId="22" xfId="0" applyFont="1" applyBorder="1" applyAlignment="1">
      <alignment horizontal="left" vertical="top" wrapText="1"/>
    </xf>
    <xf numFmtId="0" fontId="8" fillId="0" borderId="11" xfId="0" applyFont="1" applyBorder="1" applyAlignment="1">
      <alignment horizontal="left" vertical="top" wrapText="1"/>
    </xf>
    <xf numFmtId="165" fontId="5" fillId="0" borderId="37" xfId="0" applyNumberFormat="1" applyFont="1" applyBorder="1" applyAlignment="1">
      <alignment horizontal="left" vertical="top" wrapText="1"/>
    </xf>
    <xf numFmtId="165" fontId="5" fillId="0" borderId="69" xfId="0" applyNumberFormat="1" applyFont="1" applyBorder="1" applyAlignment="1">
      <alignment horizontal="left" vertical="top" wrapText="1"/>
    </xf>
    <xf numFmtId="0" fontId="30" fillId="0" borderId="78" xfId="0" applyFont="1" applyBorder="1" applyAlignment="1">
      <alignment horizontal="right" vertical="center" wrapText="1"/>
    </xf>
    <xf numFmtId="0" fontId="30" fillId="0" borderId="79" xfId="0" applyFont="1" applyBorder="1" applyAlignment="1">
      <alignment horizontal="right" vertical="center" wrapText="1"/>
    </xf>
    <xf numFmtId="0" fontId="6" fillId="0" borderId="88" xfId="0" applyFont="1" applyBorder="1" applyAlignment="1">
      <alignment horizontal="left" vertical="top" wrapText="1"/>
    </xf>
    <xf numFmtId="0" fontId="6" fillId="0" borderId="89" xfId="0" applyFont="1" applyBorder="1" applyAlignment="1">
      <alignment horizontal="left" vertical="top" wrapText="1"/>
    </xf>
    <xf numFmtId="0" fontId="11" fillId="0" borderId="72" xfId="0" applyFont="1" applyBorder="1" applyAlignment="1">
      <alignment horizontal="left" wrapText="1"/>
    </xf>
    <xf numFmtId="0" fontId="11" fillId="0" borderId="12" xfId="0" applyFont="1" applyBorder="1" applyAlignment="1">
      <alignment horizontal="left" wrapText="1"/>
    </xf>
    <xf numFmtId="0" fontId="8" fillId="0" borderId="12" xfId="0" applyFont="1" applyBorder="1" applyAlignment="1">
      <alignment horizontal="left" wrapText="1"/>
    </xf>
    <xf numFmtId="0" fontId="8" fillId="0" borderId="54" xfId="0" applyFont="1" applyBorder="1" applyAlignment="1">
      <alignment horizontal="left" wrapText="1"/>
    </xf>
    <xf numFmtId="0" fontId="5" fillId="0" borderId="73" xfId="0" applyFont="1" applyBorder="1" applyAlignment="1">
      <alignment horizontal="left" vertical="top" wrapText="1" indent="1"/>
    </xf>
    <xf numFmtId="0" fontId="5" fillId="0" borderId="17" xfId="0" applyFont="1" applyBorder="1" applyAlignment="1">
      <alignment horizontal="left" vertical="top" wrapText="1" indent="1"/>
    </xf>
    <xf numFmtId="0" fontId="10" fillId="0" borderId="17" xfId="0" applyFont="1" applyBorder="1" applyAlignment="1">
      <alignment horizontal="left" vertical="top" wrapText="1"/>
    </xf>
    <xf numFmtId="0" fontId="10" fillId="0" borderId="67" xfId="0" applyFont="1" applyBorder="1" applyAlignment="1">
      <alignment horizontal="left" vertical="top" wrapText="1"/>
    </xf>
    <xf numFmtId="0" fontId="10" fillId="0" borderId="68" xfId="0" applyFont="1" applyBorder="1" applyAlignment="1">
      <alignment horizontal="left" vertical="top" wrapText="1"/>
    </xf>
    <xf numFmtId="0" fontId="30" fillId="0" borderId="88" xfId="0" applyFont="1" applyBorder="1" applyAlignment="1">
      <alignment horizontal="right" vertical="center" wrapText="1"/>
    </xf>
    <xf numFmtId="0" fontId="30" fillId="0" borderId="27" xfId="0" applyFont="1" applyBorder="1" applyAlignment="1">
      <alignment horizontal="right"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5" fillId="0" borderId="74" xfId="0" applyFont="1" applyBorder="1" applyAlignment="1">
      <alignment horizontal="left" vertical="top" wrapText="1" indent="1"/>
    </xf>
    <xf numFmtId="0" fontId="5" fillId="0" borderId="19" xfId="0" applyFont="1" applyBorder="1" applyAlignment="1">
      <alignment horizontal="left" vertical="top" wrapText="1" indent="1"/>
    </xf>
    <xf numFmtId="0" fontId="10" fillId="0" borderId="65" xfId="0" applyFont="1" applyBorder="1" applyAlignment="1">
      <alignment horizontal="left" vertical="top" wrapText="1"/>
    </xf>
    <xf numFmtId="0" fontId="10" fillId="0" borderId="66" xfId="0" applyFont="1" applyBorder="1" applyAlignment="1">
      <alignment horizontal="left" vertical="top" wrapText="1"/>
    </xf>
    <xf numFmtId="0" fontId="5" fillId="0" borderId="76" xfId="0" applyFont="1" applyBorder="1" applyAlignment="1">
      <alignment horizontal="left" vertical="top" wrapText="1" indent="1"/>
    </xf>
    <xf numFmtId="0" fontId="5" fillId="0" borderId="77" xfId="0" applyFont="1" applyBorder="1" applyAlignment="1">
      <alignment horizontal="left" vertical="top" wrapText="1" indent="1"/>
    </xf>
    <xf numFmtId="0" fontId="10" fillId="0" borderId="70" xfId="0" applyFont="1" applyBorder="1" applyAlignment="1">
      <alignment horizontal="left" vertical="top" wrapText="1"/>
    </xf>
    <xf numFmtId="0" fontId="5" fillId="0" borderId="80" xfId="0" applyFont="1" applyBorder="1" applyAlignment="1">
      <alignment horizontal="left" vertical="top" wrapText="1" indent="1"/>
    </xf>
    <xf numFmtId="0" fontId="5" fillId="0" borderId="81" xfId="0" applyFont="1" applyBorder="1" applyAlignment="1">
      <alignment horizontal="left" vertical="top" wrapText="1" indent="1"/>
    </xf>
    <xf numFmtId="0" fontId="10" fillId="0" borderId="71" xfId="0" applyFont="1" applyBorder="1" applyAlignment="1">
      <alignment horizontal="left" vertical="top" wrapText="1"/>
    </xf>
    <xf numFmtId="0" fontId="8" fillId="0" borderId="78" xfId="0" applyFont="1" applyBorder="1" applyAlignment="1">
      <alignment horizontal="left" vertical="top" wrapText="1"/>
    </xf>
    <xf numFmtId="0" fontId="8" fillId="0" borderId="79" xfId="0" applyFont="1" applyBorder="1" applyAlignment="1">
      <alignment horizontal="left" vertical="top" wrapText="1"/>
    </xf>
    <xf numFmtId="0" fontId="8" fillId="0" borderId="37" xfId="0" applyFont="1" applyBorder="1" applyAlignment="1">
      <alignment horizontal="left" vertical="center"/>
    </xf>
    <xf numFmtId="0" fontId="8" fillId="0" borderId="69" xfId="0" applyFont="1" applyBorder="1" applyAlignment="1">
      <alignment horizontal="left" vertical="center"/>
    </xf>
    <xf numFmtId="0" fontId="5" fillId="0" borderId="62" xfId="0" applyFont="1" applyBorder="1" applyAlignment="1">
      <alignment horizontal="left" vertical="top" wrapText="1"/>
    </xf>
    <xf numFmtId="0" fontId="5" fillId="0" borderId="24" xfId="0" applyFont="1" applyBorder="1" applyAlignment="1">
      <alignment horizontal="left" vertical="top" wrapText="1"/>
    </xf>
    <xf numFmtId="0" fontId="7" fillId="0" borderId="32" xfId="0" applyFont="1" applyBorder="1" applyAlignment="1">
      <alignment horizontal="center" vertical="top" wrapText="1"/>
    </xf>
    <xf numFmtId="0" fontId="7" fillId="0" borderId="33" xfId="0" applyFont="1" applyBorder="1" applyAlignment="1">
      <alignment horizontal="center" vertical="top" wrapText="1"/>
    </xf>
    <xf numFmtId="0" fontId="8" fillId="0" borderId="72" xfId="0" applyFont="1" applyBorder="1" applyAlignment="1">
      <alignment horizontal="left" wrapText="1"/>
    </xf>
    <xf numFmtId="0" fontId="8" fillId="0" borderId="57" xfId="0" applyFont="1" applyBorder="1" applyAlignment="1">
      <alignment horizontal="center" vertical="top" wrapText="1"/>
    </xf>
    <xf numFmtId="0" fontId="8" fillId="0" borderId="58" xfId="0" applyFont="1" applyBorder="1" applyAlignment="1">
      <alignment horizontal="center" vertical="top" wrapText="1"/>
    </xf>
    <xf numFmtId="0" fontId="8" fillId="0" borderId="62" xfId="0" applyFont="1" applyBorder="1" applyAlignment="1">
      <alignment horizontal="center" vertical="top" wrapText="1"/>
    </xf>
    <xf numFmtId="0" fontId="8" fillId="0" borderId="24" xfId="0" applyFont="1" applyBorder="1" applyAlignment="1">
      <alignment horizontal="center" vertical="top" wrapText="1"/>
    </xf>
    <xf numFmtId="0" fontId="5" fillId="0" borderId="12" xfId="0" applyFont="1" applyBorder="1" applyAlignment="1">
      <alignment horizontal="center" vertical="top" wrapText="1"/>
    </xf>
    <xf numFmtId="0" fontId="10" fillId="0" borderId="12" xfId="0" applyFont="1" applyBorder="1" applyAlignment="1">
      <alignment horizontal="left" vertical="top" wrapText="1"/>
    </xf>
    <xf numFmtId="0" fontId="10" fillId="0" borderId="54" xfId="0" applyFont="1" applyBorder="1" applyAlignment="1">
      <alignment horizontal="left" vertical="top" wrapText="1"/>
    </xf>
    <xf numFmtId="0" fontId="5" fillId="0" borderId="55" xfId="0" applyFont="1" applyBorder="1" applyAlignment="1">
      <alignment horizontal="center" vertical="top" wrapText="1"/>
    </xf>
    <xf numFmtId="0" fontId="5" fillId="0" borderId="27" xfId="0" quotePrefix="1" applyFont="1" applyBorder="1" applyAlignment="1">
      <alignment horizontal="center" vertical="top" wrapText="1"/>
    </xf>
    <xf numFmtId="0" fontId="10" fillId="0" borderId="15" xfId="0" applyFont="1" applyBorder="1" applyAlignment="1">
      <alignment horizontal="left" vertical="top" wrapText="1"/>
    </xf>
    <xf numFmtId="0" fontId="10" fillId="0" borderId="55" xfId="0" applyFont="1" applyBorder="1" applyAlignment="1">
      <alignment horizontal="left" vertical="top" wrapText="1"/>
    </xf>
    <xf numFmtId="0" fontId="5" fillId="0" borderId="60" xfId="0" applyFont="1" applyBorder="1" applyAlignment="1">
      <alignment horizontal="left" vertical="top" wrapText="1"/>
    </xf>
    <xf numFmtId="0" fontId="5" fillId="0" borderId="0" xfId="0" applyFont="1" applyAlignment="1">
      <alignment horizontal="left" vertical="top" wrapText="1"/>
    </xf>
    <xf numFmtId="0" fontId="8" fillId="0" borderId="86" xfId="0" applyFont="1" applyBorder="1" applyAlignment="1">
      <alignment horizontal="center" vertical="top" wrapText="1"/>
    </xf>
    <xf numFmtId="0" fontId="8" fillId="0" borderId="87" xfId="0" applyFont="1" applyBorder="1" applyAlignment="1">
      <alignment horizontal="center" vertical="top" wrapText="1"/>
    </xf>
    <xf numFmtId="0" fontId="5" fillId="0" borderId="54" xfId="0" applyFont="1" applyBorder="1" applyAlignment="1">
      <alignment horizontal="center" vertical="top" wrapText="1"/>
    </xf>
    <xf numFmtId="0" fontId="5" fillId="0" borderId="25" xfId="0" applyFont="1" applyBorder="1" applyAlignment="1">
      <alignment horizontal="center" vertical="top" wrapText="1"/>
    </xf>
    <xf numFmtId="0" fontId="5" fillId="0" borderId="27" xfId="0" applyFont="1" applyBorder="1" applyAlignment="1">
      <alignment horizontal="center" vertical="top" wrapText="1"/>
    </xf>
    <xf numFmtId="0" fontId="10" fillId="0" borderId="85" xfId="0" applyFont="1" applyBorder="1" applyAlignment="1">
      <alignment horizontal="left" vertical="top" wrapText="1"/>
    </xf>
    <xf numFmtId="0" fontId="10" fillId="0" borderId="83" xfId="0" applyFont="1" applyBorder="1" applyAlignment="1">
      <alignment horizontal="left" vertical="top" wrapText="1"/>
    </xf>
    <xf numFmtId="0" fontId="5" fillId="0" borderId="82" xfId="0" applyFont="1" applyBorder="1" applyAlignment="1">
      <alignment horizontal="center" vertical="top" wrapText="1"/>
    </xf>
    <xf numFmtId="0" fontId="5" fillId="0" borderId="83" xfId="0" applyFont="1" applyBorder="1" applyAlignment="1">
      <alignment horizontal="center" vertical="top" wrapText="1"/>
    </xf>
    <xf numFmtId="0" fontId="10" fillId="0" borderId="82" xfId="0" applyFont="1" applyBorder="1" applyAlignment="1">
      <alignment horizontal="center" vertical="top" wrapText="1"/>
    </xf>
    <xf numFmtId="0" fontId="10" fillId="0" borderId="84" xfId="0" applyFont="1" applyBorder="1" applyAlignment="1">
      <alignment horizontal="center" vertical="top" wrapText="1"/>
    </xf>
    <xf numFmtId="0" fontId="5" fillId="0" borderId="22" xfId="0" applyFont="1" applyBorder="1" applyAlignment="1">
      <alignment vertical="top" wrapText="1"/>
    </xf>
    <xf numFmtId="0" fontId="5" fillId="0" borderId="11" xfId="0" applyFont="1" applyBorder="1" applyAlignment="1">
      <alignment vertical="top" wrapText="1"/>
    </xf>
    <xf numFmtId="0" fontId="5" fillId="0" borderId="11" xfId="0" applyFont="1" applyBorder="1" applyAlignment="1">
      <alignment horizontal="center" vertical="top" wrapText="1"/>
    </xf>
    <xf numFmtId="0" fontId="10" fillId="0" borderId="11" xfId="0" applyFont="1" applyBorder="1" applyAlignment="1">
      <alignment horizontal="left" vertical="top" wrapText="1"/>
    </xf>
    <xf numFmtId="0" fontId="10" fillId="0" borderId="37" xfId="0" applyFont="1" applyBorder="1" applyAlignment="1">
      <alignment horizontal="left" vertical="top" wrapText="1"/>
    </xf>
    <xf numFmtId="0" fontId="5" fillId="0" borderId="11" xfId="0" quotePrefix="1" applyFont="1" applyBorder="1" applyAlignment="1">
      <alignment horizontal="center" vertical="top" wrapText="1"/>
    </xf>
    <xf numFmtId="0" fontId="10" fillId="0" borderId="22" xfId="0" applyFont="1" applyBorder="1" applyAlignment="1">
      <alignment horizontal="left" vertical="top" wrapText="1"/>
    </xf>
    <xf numFmtId="0" fontId="8" fillId="0" borderId="88" xfId="0" applyFont="1" applyBorder="1" applyAlignment="1">
      <alignment horizontal="center" vertical="top" wrapText="1"/>
    </xf>
    <xf numFmtId="0" fontId="8" fillId="0" borderId="89" xfId="0" applyFont="1" applyBorder="1" applyAlignment="1">
      <alignment horizontal="center" vertical="top" wrapText="1"/>
    </xf>
    <xf numFmtId="0" fontId="8" fillId="0" borderId="27" xfId="0" applyFont="1" applyBorder="1" applyAlignment="1">
      <alignment horizontal="center" vertical="top" wrapText="1"/>
    </xf>
    <xf numFmtId="0" fontId="8" fillId="0" borderId="15" xfId="0" applyFont="1" applyBorder="1" applyAlignment="1">
      <alignment horizontal="left" vertical="top" wrapText="1"/>
    </xf>
    <xf numFmtId="0" fontId="8" fillId="0" borderId="12" xfId="0" applyFont="1" applyBorder="1" applyAlignment="1">
      <alignment wrapText="1"/>
    </xf>
    <xf numFmtId="0" fontId="5" fillId="0" borderId="11" xfId="0" applyFont="1" applyBorder="1" applyAlignment="1">
      <alignment horizontal="left" vertical="top" wrapText="1"/>
    </xf>
    <xf numFmtId="0" fontId="8" fillId="24" borderId="24" xfId="0" applyFont="1" applyFill="1" applyBorder="1" applyAlignment="1">
      <alignment horizontal="center" vertical="top" wrapText="1"/>
    </xf>
    <xf numFmtId="0" fontId="53" fillId="0" borderId="32" xfId="0" applyFont="1" applyBorder="1" applyAlignment="1">
      <alignment horizontal="left" vertical="center" wrapText="1"/>
    </xf>
    <xf numFmtId="0" fontId="53" fillId="0" borderId="33" xfId="0" applyFont="1" applyBorder="1" applyAlignment="1">
      <alignment horizontal="left" vertical="center" wrapText="1"/>
    </xf>
    <xf numFmtId="0" fontId="7" fillId="25" borderId="53" xfId="0" applyFont="1" applyFill="1" applyBorder="1" applyAlignment="1">
      <alignment horizontal="left" vertical="top" wrapText="1"/>
    </xf>
    <xf numFmtId="0" fontId="7" fillId="25" borderId="10" xfId="0" applyFont="1" applyFill="1" applyBorder="1" applyAlignment="1">
      <alignment horizontal="left" vertical="top" wrapText="1"/>
    </xf>
    <xf numFmtId="0" fontId="8" fillId="0" borderId="136" xfId="0" applyFont="1" applyBorder="1" applyAlignment="1">
      <alignment horizontal="left" vertical="top" wrapText="1"/>
    </xf>
    <xf numFmtId="0" fontId="8" fillId="0" borderId="37" xfId="0" applyFont="1" applyBorder="1" applyAlignment="1">
      <alignment horizontal="left" vertical="top" wrapText="1"/>
    </xf>
    <xf numFmtId="0" fontId="7" fillId="0" borderId="132" xfId="0" applyFont="1" applyBorder="1" applyAlignment="1">
      <alignment horizontal="center" vertical="top" wrapText="1"/>
    </xf>
    <xf numFmtId="0" fontId="7" fillId="0" borderId="133" xfId="0" applyFont="1" applyBorder="1" applyAlignment="1">
      <alignment horizontal="center" vertical="top" wrapText="1"/>
    </xf>
    <xf numFmtId="0" fontId="30" fillId="0" borderId="140" xfId="0" applyFont="1" applyBorder="1" applyAlignment="1">
      <alignment horizontal="right" vertical="center" wrapText="1"/>
    </xf>
    <xf numFmtId="0" fontId="30" fillId="0" borderId="83" xfId="0" applyFont="1" applyBorder="1" applyAlignment="1">
      <alignment horizontal="right" vertical="center" wrapText="1"/>
    </xf>
    <xf numFmtId="0" fontId="30" fillId="0" borderId="139" xfId="0" applyFont="1" applyBorder="1" applyAlignment="1">
      <alignment horizontal="right" vertical="center" wrapText="1"/>
    </xf>
    <xf numFmtId="0" fontId="30" fillId="0" borderId="89" xfId="0" applyFont="1" applyBorder="1" applyAlignment="1">
      <alignment horizontal="right" vertical="center" wrapText="1"/>
    </xf>
    <xf numFmtId="0" fontId="8" fillId="0" borderId="138" xfId="0" applyFont="1" applyBorder="1" applyAlignment="1">
      <alignment horizontal="left" vertical="top" wrapText="1"/>
    </xf>
    <xf numFmtId="0" fontId="8" fillId="0" borderId="69" xfId="0" applyFont="1" applyBorder="1" applyAlignment="1">
      <alignment horizontal="left" vertical="top" wrapText="1"/>
    </xf>
    <xf numFmtId="0" fontId="8" fillId="0" borderId="52" xfId="0" applyFont="1" applyBorder="1" applyAlignment="1">
      <alignment horizontal="left" vertical="top" wrapText="1"/>
    </xf>
    <xf numFmtId="0" fontId="8" fillId="0" borderId="0" xfId="0" applyFont="1" applyFill="1" applyBorder="1" applyAlignment="1">
      <alignment vertical="top" wrapText="1"/>
    </xf>
    <xf numFmtId="0" fontId="34" fillId="0" borderId="91" xfId="0" applyFont="1" applyBorder="1" applyAlignment="1">
      <alignment horizontal="left" vertical="top" wrapText="1"/>
    </xf>
    <xf numFmtId="0" fontId="34" fillId="0" borderId="92" xfId="0" applyFont="1" applyBorder="1" applyAlignment="1">
      <alignment horizontal="left" vertical="top" wrapText="1"/>
    </xf>
    <xf numFmtId="0" fontId="31" fillId="0" borderId="0" xfId="0" applyFont="1" applyAlignment="1">
      <alignment horizontal="center" vertical="top" wrapText="1"/>
    </xf>
    <xf numFmtId="0" fontId="32" fillId="0" borderId="0" xfId="0" applyFont="1" applyAlignment="1">
      <alignment horizontal="center" vertical="top" wrapText="1"/>
    </xf>
    <xf numFmtId="0" fontId="5" fillId="0" borderId="51" xfId="0" applyFont="1" applyBorder="1" applyAlignment="1">
      <alignment horizontal="left" vertical="top" wrapText="1"/>
    </xf>
    <xf numFmtId="0" fontId="7" fillId="25" borderId="32" xfId="0" applyFont="1" applyFill="1" applyBorder="1" applyAlignment="1">
      <alignment horizontal="center" vertical="top" wrapText="1"/>
    </xf>
    <xf numFmtId="0" fontId="7" fillId="25" borderId="33" xfId="0" applyFont="1" applyFill="1" applyBorder="1" applyAlignment="1">
      <alignment horizontal="center" vertical="top" wrapText="1"/>
    </xf>
    <xf numFmtId="0" fontId="33" fillId="0" borderId="91" xfId="0" applyFont="1" applyBorder="1" applyAlignment="1">
      <alignment horizontal="left" vertical="top" wrapText="1"/>
    </xf>
    <xf numFmtId="0" fontId="33" fillId="0" borderId="92" xfId="0" applyFont="1" applyBorder="1" applyAlignment="1">
      <alignment horizontal="left" vertical="top" wrapText="1"/>
    </xf>
    <xf numFmtId="0" fontId="7" fillId="25" borderId="141" xfId="0" applyFont="1" applyFill="1" applyBorder="1" applyAlignment="1">
      <alignment horizontal="center" vertical="top" wrapText="1"/>
    </xf>
    <xf numFmtId="0" fontId="7" fillId="25" borderId="130" xfId="0" applyFont="1" applyFill="1" applyBorder="1" applyAlignment="1">
      <alignment horizontal="center" vertical="top" wrapText="1"/>
    </xf>
    <xf numFmtId="0" fontId="7" fillId="25" borderId="128" xfId="0" applyFont="1" applyFill="1" applyBorder="1" applyAlignment="1">
      <alignment horizontal="center" vertical="top" wrapText="1"/>
    </xf>
    <xf numFmtId="0" fontId="6" fillId="0" borderId="134" xfId="0" applyFont="1" applyBorder="1" applyAlignment="1">
      <alignment horizontal="left" wrapText="1"/>
    </xf>
    <xf numFmtId="0" fontId="6" fillId="0" borderId="54" xfId="0" applyFont="1" applyBorder="1" applyAlignment="1">
      <alignment horizontal="left" wrapText="1"/>
    </xf>
    <xf numFmtId="0" fontId="7" fillId="25" borderId="129" xfId="0" applyFont="1" applyFill="1" applyBorder="1" applyAlignment="1">
      <alignment horizontal="center" vertical="top" wrapText="1"/>
    </xf>
    <xf numFmtId="0" fontId="7" fillId="25" borderId="127" xfId="0" applyFont="1" applyFill="1" applyBorder="1" applyAlignment="1">
      <alignment horizontal="left" vertical="top" wrapText="1"/>
    </xf>
    <xf numFmtId="0" fontId="7" fillId="25" borderId="128" xfId="0" applyFont="1" applyFill="1" applyBorder="1" applyAlignment="1">
      <alignment horizontal="left" vertical="top" wrapText="1"/>
    </xf>
    <xf numFmtId="0" fontId="7" fillId="25" borderId="131" xfId="0" applyFont="1" applyFill="1" applyBorder="1" applyAlignment="1">
      <alignment horizontal="center" vertical="top" wrapText="1"/>
    </xf>
    <xf numFmtId="0" fontId="8" fillId="0" borderId="134" xfId="0" applyFont="1" applyBorder="1" applyAlignment="1">
      <alignment horizontal="left" wrapText="1"/>
    </xf>
    <xf numFmtId="0" fontId="8" fillId="0" borderId="13" xfId="0" applyFont="1" applyBorder="1" applyAlignment="1">
      <alignment horizontal="left" wrapText="1"/>
    </xf>
    <xf numFmtId="0" fontId="5" fillId="0" borderId="143" xfId="0" applyFont="1" applyFill="1" applyBorder="1" applyAlignment="1">
      <alignment horizontal="left" vertical="top" wrapText="1"/>
    </xf>
    <xf numFmtId="0" fontId="5" fillId="0" borderId="125" xfId="0" applyFont="1" applyFill="1" applyBorder="1" applyAlignment="1">
      <alignment horizontal="left" vertical="top" wrapText="1"/>
    </xf>
    <xf numFmtId="0" fontId="8" fillId="0" borderId="146" xfId="0" applyFont="1" applyBorder="1" applyAlignment="1">
      <alignment horizontal="left" vertical="top" wrapText="1"/>
    </xf>
    <xf numFmtId="0" fontId="8" fillId="0" borderId="34" xfId="0" applyFont="1" applyBorder="1" applyAlignment="1">
      <alignment horizontal="left" vertical="top" wrapText="1"/>
    </xf>
    <xf numFmtId="167" fontId="8" fillId="0" borderId="132" xfId="0" applyNumberFormat="1" applyFont="1" applyBorder="1" applyAlignment="1">
      <alignment horizontal="left" vertical="top" wrapText="1"/>
    </xf>
    <xf numFmtId="167" fontId="8" fillId="0" borderId="10" xfId="0" applyNumberFormat="1" applyFont="1" applyBorder="1" applyAlignment="1">
      <alignment horizontal="left" vertical="top" wrapText="1"/>
    </xf>
    <xf numFmtId="167" fontId="8" fillId="0" borderId="150" xfId="0" applyNumberFormat="1" applyFont="1" applyBorder="1" applyAlignment="1">
      <alignment horizontal="left" vertical="top" wrapText="1"/>
    </xf>
    <xf numFmtId="167" fontId="8" fillId="0" borderId="151" xfId="0" applyNumberFormat="1" applyFont="1" applyBorder="1" applyAlignment="1">
      <alignment horizontal="left" vertical="top" wrapText="1"/>
    </xf>
    <xf numFmtId="0" fontId="5" fillId="0" borderId="138" xfId="0" applyFont="1" applyFill="1" applyBorder="1" applyAlignment="1">
      <alignment horizontal="left" vertical="top" wrapText="1"/>
    </xf>
    <xf numFmtId="0" fontId="5" fillId="0" borderId="122" xfId="0" applyFont="1" applyFill="1" applyBorder="1" applyAlignment="1">
      <alignment horizontal="left" vertical="top" wrapText="1"/>
    </xf>
    <xf numFmtId="0" fontId="41" fillId="0" borderId="145" xfId="0" applyFont="1" applyFill="1" applyBorder="1" applyAlignment="1">
      <alignment horizontal="left" vertical="top" wrapText="1"/>
    </xf>
    <xf numFmtId="0" fontId="41" fillId="0" borderId="126" xfId="0" applyFont="1" applyFill="1" applyBorder="1" applyAlignment="1">
      <alignment horizontal="left" vertical="top" wrapText="1"/>
    </xf>
    <xf numFmtId="0" fontId="5" fillId="0" borderId="13" xfId="0" applyFont="1" applyBorder="1" applyAlignment="1">
      <alignment horizontal="center" vertical="top" wrapText="1"/>
    </xf>
    <xf numFmtId="0" fontId="5" fillId="0" borderId="56" xfId="0" applyFont="1" applyBorder="1" applyAlignment="1">
      <alignment horizontal="center" vertical="top" wrapText="1"/>
    </xf>
    <xf numFmtId="0" fontId="5" fillId="0" borderId="69" xfId="0" applyFont="1" applyBorder="1" applyAlignment="1">
      <alignment horizontal="center" vertical="top" wrapText="1"/>
    </xf>
    <xf numFmtId="0" fontId="5" fillId="0" borderId="94" xfId="0" quotePrefix="1" applyFont="1" applyBorder="1" applyAlignment="1">
      <alignment horizontal="center" vertical="top" wrapText="1"/>
    </xf>
    <xf numFmtId="0" fontId="5" fillId="0" borderId="50" xfId="0" applyFont="1" applyBorder="1" applyAlignment="1">
      <alignment horizontal="center" vertical="top" wrapText="1"/>
    </xf>
    <xf numFmtId="0" fontId="5" fillId="0" borderId="94" xfId="0" applyFont="1" applyBorder="1" applyAlignment="1">
      <alignment horizontal="center" vertical="top" wrapText="1"/>
    </xf>
    <xf numFmtId="0" fontId="5" fillId="0" borderId="14" xfId="0" applyFont="1" applyBorder="1" applyAlignment="1">
      <alignment horizontal="center" vertical="top" wrapText="1"/>
    </xf>
    <xf numFmtId="0" fontId="5" fillId="0" borderId="93" xfId="0" applyFont="1" applyBorder="1" applyAlignment="1">
      <alignment horizontal="center" vertical="top" wrapText="1"/>
    </xf>
    <xf numFmtId="0" fontId="7" fillId="25" borderId="10" xfId="0" applyFont="1" applyFill="1" applyBorder="1" applyAlignment="1">
      <alignment horizontal="center" vertical="top" wrapText="1"/>
    </xf>
    <xf numFmtId="0" fontId="8" fillId="0" borderId="13" xfId="0" applyFont="1" applyBorder="1" applyAlignment="1">
      <alignment wrapText="1"/>
    </xf>
    <xf numFmtId="0" fontId="8" fillId="0" borderId="29" xfId="0" applyFont="1" applyFill="1" applyBorder="1" applyAlignment="1">
      <alignment horizontal="center" vertical="center" textRotation="90"/>
    </xf>
    <xf numFmtId="0" fontId="8" fillId="0" borderId="95" xfId="0" applyFont="1" applyFill="1" applyBorder="1" applyAlignment="1">
      <alignment horizontal="center" vertical="center" textRotation="90"/>
    </xf>
    <xf numFmtId="0" fontId="8" fillId="0" borderId="30" xfId="0" applyFont="1" applyFill="1" applyBorder="1" applyAlignment="1">
      <alignment horizontal="center" vertical="center" textRotation="90"/>
    </xf>
    <xf numFmtId="0" fontId="8" fillId="0" borderId="31" xfId="0" applyFont="1" applyFill="1" applyBorder="1" applyAlignment="1">
      <alignment horizontal="center" vertical="center" textRotation="90" wrapText="1"/>
    </xf>
    <xf numFmtId="0" fontId="8" fillId="0" borderId="56"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97" xfId="0" applyFont="1" applyFill="1" applyBorder="1" applyAlignment="1">
      <alignment horizontal="center" vertical="center"/>
    </xf>
    <xf numFmtId="0" fontId="8" fillId="0" borderId="29" xfId="0" applyFont="1" applyFill="1" applyBorder="1" applyAlignment="1">
      <alignment horizontal="center" vertical="center" textRotation="90" wrapText="1"/>
    </xf>
    <xf numFmtId="0" fontId="8" fillId="0" borderId="30" xfId="0" applyFont="1" applyFill="1" applyBorder="1" applyAlignment="1">
      <alignment horizontal="center" vertical="center" textRotation="90" wrapText="1"/>
    </xf>
    <xf numFmtId="0" fontId="66" fillId="0" borderId="56" xfId="0" applyFont="1" applyBorder="1" applyAlignment="1">
      <alignment horizontal="center" vertical="center" wrapText="1"/>
    </xf>
    <xf numFmtId="0" fontId="66" fillId="0" borderId="38" xfId="0" applyFont="1" applyBorder="1" applyAlignment="1">
      <alignment horizontal="center" vertical="center" wrapText="1"/>
    </xf>
    <xf numFmtId="0" fontId="65" fillId="0" borderId="31" xfId="0" applyFont="1" applyBorder="1" applyAlignment="1">
      <alignment horizontal="center" vertical="center"/>
    </xf>
    <xf numFmtId="0" fontId="60" fillId="0" borderId="31" xfId="0" applyFont="1" applyBorder="1" applyAlignment="1">
      <alignment horizontal="center"/>
    </xf>
    <xf numFmtId="0" fontId="63" fillId="0" borderId="56" xfId="0" applyFont="1" applyBorder="1" applyAlignment="1">
      <alignment horizontal="center" vertical="center" wrapText="1"/>
    </xf>
    <xf numFmtId="0" fontId="63" fillId="0" borderId="38" xfId="0" applyFont="1" applyBorder="1" applyAlignment="1">
      <alignment horizontal="center" vertical="center" wrapText="1"/>
    </xf>
    <xf numFmtId="0" fontId="62" fillId="0" borderId="31" xfId="0" applyFont="1" applyBorder="1" applyAlignment="1">
      <alignment horizontal="center" vertical="center"/>
    </xf>
    <xf numFmtId="0" fontId="62" fillId="0" borderId="56" xfId="0" applyFont="1" applyBorder="1" applyAlignment="1">
      <alignment horizontal="center" vertical="center"/>
    </xf>
    <xf numFmtId="0" fontId="62" fillId="0" borderId="38" xfId="0" applyFont="1" applyBorder="1" applyAlignment="1">
      <alignment horizontal="center" vertical="center"/>
    </xf>
  </cellXfs>
  <cellStyles count="46">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Euro" xfId="30"/>
    <cellStyle name="Insatisfaisant" xfId="31" builtinId="27" customBuiltin="1"/>
    <cellStyle name="Neutre" xfId="32" builtinId="28" customBuiltin="1"/>
    <cellStyle name="Normal" xfId="0" builtinId="0"/>
    <cellStyle name="Normal 2" xfId="33"/>
    <cellStyle name="Normal 3" xfId="45"/>
    <cellStyle name="Pourcentage" xfId="34" builtinId="5"/>
    <cellStyle name="Satisfaisant" xfId="35" builtinId="26" customBuiltin="1"/>
    <cellStyle name="Sortie" xfId="36" builtinId="21" customBuiltin="1"/>
    <cellStyle name="Texte explicatif" xfId="37" builtinId="53" customBuiltin="1"/>
    <cellStyle name="Titre" xfId="38" builtinId="15" customBuiltin="1"/>
    <cellStyle name="Titre 1" xfId="39" builtinId="16" customBuiltin="1"/>
    <cellStyle name="Titre 2" xfId="40" builtinId="17" customBuiltin="1"/>
    <cellStyle name="Titre 3" xfId="41" builtinId="18" customBuiltin="1"/>
    <cellStyle name="Titre 4" xfId="42" builtinId="19" customBuiltin="1"/>
    <cellStyle name="Total" xfId="43" builtinId="25" customBuiltin="1"/>
    <cellStyle name="Vérification" xfId="44" builtinId="23" customBuiltin="1"/>
  </cellStyles>
  <dxfs count="21">
    <dxf>
      <font>
        <color rgb="FF00B050"/>
      </font>
    </dxf>
    <dxf>
      <font>
        <color theme="9"/>
      </font>
    </dxf>
    <dxf>
      <font>
        <color rgb="FFFF0000"/>
      </font>
    </dxf>
    <dxf>
      <font>
        <color rgb="FF00B050"/>
      </font>
    </dxf>
    <dxf>
      <font>
        <color theme="9"/>
      </font>
    </dxf>
    <dxf>
      <font>
        <color rgb="FFFF0000"/>
      </font>
    </dxf>
    <dxf>
      <font>
        <color rgb="FF00B050"/>
      </font>
    </dxf>
    <dxf>
      <font>
        <color theme="9"/>
      </font>
    </dxf>
    <dxf>
      <font>
        <color rgb="FFFF0000"/>
      </font>
    </dxf>
    <dxf>
      <font>
        <color rgb="FF00B050"/>
      </font>
    </dxf>
    <dxf>
      <font>
        <color theme="9"/>
      </font>
    </dxf>
    <dxf>
      <font>
        <color rgb="FFFF0000"/>
      </font>
    </dxf>
    <dxf>
      <font>
        <color rgb="FF00B050"/>
      </font>
    </dxf>
    <dxf>
      <font>
        <color theme="9"/>
      </font>
    </dxf>
    <dxf>
      <font>
        <color rgb="FFFF0000"/>
      </font>
    </dxf>
    <dxf>
      <font>
        <color rgb="FF00B050"/>
      </font>
    </dxf>
    <dxf>
      <font>
        <color theme="9"/>
      </font>
    </dxf>
    <dxf>
      <font>
        <color rgb="FFFF0000"/>
      </font>
    </dxf>
    <dxf>
      <font>
        <color rgb="FF00B050"/>
      </font>
    </dxf>
    <dxf>
      <font>
        <color theme="9"/>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8"/>
  <sheetViews>
    <sheetView topLeftCell="A25" zoomScale="55" zoomScaleNormal="55" zoomScaleSheetLayoutView="85" workbookViewId="0">
      <selection activeCell="B44" sqref="B44"/>
    </sheetView>
  </sheetViews>
  <sheetFormatPr baseColWidth="10" defaultColWidth="11.44140625" defaultRowHeight="13.2" x14ac:dyDescent="0.25"/>
  <cols>
    <col min="1" max="1" width="3.44140625" style="42" customWidth="1"/>
    <col min="2" max="2" width="133.33203125" style="46" customWidth="1"/>
    <col min="3" max="3" width="37.88671875" style="44" customWidth="1"/>
    <col min="4" max="7" width="6.88671875" style="44" customWidth="1"/>
    <col min="8" max="16384" width="11.44140625" style="44"/>
  </cols>
  <sheetData>
    <row r="2" spans="1:7" x14ac:dyDescent="0.25">
      <c r="B2" s="43" t="s">
        <v>70</v>
      </c>
    </row>
    <row r="4" spans="1:7" x14ac:dyDescent="0.25">
      <c r="B4" s="45" t="s">
        <v>71</v>
      </c>
    </row>
    <row r="5" spans="1:7" ht="13.8" thickBot="1" x14ac:dyDescent="0.3">
      <c r="B5" s="46" t="s">
        <v>72</v>
      </c>
    </row>
    <row r="6" spans="1:7" x14ac:dyDescent="0.25">
      <c r="B6" s="47"/>
      <c r="D6" s="261" t="s">
        <v>73</v>
      </c>
      <c r="E6" s="262"/>
      <c r="F6" s="262"/>
      <c r="G6" s="263"/>
    </row>
    <row r="7" spans="1:7" x14ac:dyDescent="0.25">
      <c r="D7" s="264"/>
      <c r="E7" s="265"/>
      <c r="F7" s="265"/>
      <c r="G7" s="266"/>
    </row>
    <row r="8" spans="1:7" x14ac:dyDescent="0.25">
      <c r="B8" s="45" t="s">
        <v>74</v>
      </c>
      <c r="D8" s="264"/>
      <c r="E8" s="265"/>
      <c r="F8" s="265"/>
      <c r="G8" s="266"/>
    </row>
    <row r="9" spans="1:7" x14ac:dyDescent="0.25">
      <c r="B9" s="46" t="s">
        <v>75</v>
      </c>
      <c r="D9" s="264"/>
      <c r="E9" s="265"/>
      <c r="F9" s="265"/>
      <c r="G9" s="266"/>
    </row>
    <row r="10" spans="1:7" x14ac:dyDescent="0.25">
      <c r="A10" s="42">
        <v>1</v>
      </c>
      <c r="B10" s="46" t="s">
        <v>76</v>
      </c>
      <c r="D10" s="264"/>
      <c r="E10" s="265"/>
      <c r="F10" s="265"/>
      <c r="G10" s="266"/>
    </row>
    <row r="11" spans="1:7" ht="53.4" thickBot="1" x14ac:dyDescent="0.3">
      <c r="A11" s="42">
        <v>2</v>
      </c>
      <c r="B11" s="46" t="s">
        <v>90</v>
      </c>
      <c r="D11" s="267"/>
      <c r="E11" s="268"/>
      <c r="F11" s="268"/>
      <c r="G11" s="269"/>
    </row>
    <row r="12" spans="1:7" ht="26.4" x14ac:dyDescent="0.25">
      <c r="A12" s="42">
        <v>3</v>
      </c>
      <c r="B12" s="50" t="s">
        <v>91</v>
      </c>
      <c r="D12" s="52"/>
      <c r="E12" s="52"/>
      <c r="F12" s="52"/>
      <c r="G12" s="52"/>
    </row>
    <row r="13" spans="1:7" ht="66.75" customHeight="1" x14ac:dyDescent="0.25">
      <c r="A13" s="42">
        <v>4</v>
      </c>
      <c r="B13" s="46" t="s">
        <v>86</v>
      </c>
    </row>
    <row r="14" spans="1:7" x14ac:dyDescent="0.25">
      <c r="A14" s="42">
        <v>5</v>
      </c>
      <c r="B14" s="46" t="s">
        <v>81</v>
      </c>
    </row>
    <row r="15" spans="1:7" ht="53.25" customHeight="1" x14ac:dyDescent="0.25">
      <c r="A15" s="42">
        <v>6</v>
      </c>
      <c r="B15" s="46" t="s">
        <v>82</v>
      </c>
    </row>
    <row r="16" spans="1:7" ht="39.6" x14ac:dyDescent="0.25">
      <c r="A16" s="42">
        <v>7</v>
      </c>
      <c r="B16" s="46" t="s">
        <v>83</v>
      </c>
    </row>
    <row r="17" spans="1:2" ht="39.6" x14ac:dyDescent="0.25">
      <c r="A17" s="42">
        <v>8</v>
      </c>
      <c r="B17" s="46" t="s">
        <v>85</v>
      </c>
    </row>
    <row r="18" spans="1:2" x14ac:dyDescent="0.25">
      <c r="A18" s="42">
        <v>9</v>
      </c>
      <c r="B18" s="50" t="s">
        <v>252</v>
      </c>
    </row>
    <row r="20" spans="1:2" x14ac:dyDescent="0.25">
      <c r="B20" s="45" t="s">
        <v>77</v>
      </c>
    </row>
    <row r="21" spans="1:2" ht="172.95" customHeight="1" x14ac:dyDescent="0.25">
      <c r="B21" s="47" t="s">
        <v>250</v>
      </c>
    </row>
    <row r="22" spans="1:2" ht="26.4" x14ac:dyDescent="0.25">
      <c r="B22" s="50" t="s">
        <v>93</v>
      </c>
    </row>
    <row r="23" spans="1:2" ht="99" customHeight="1" x14ac:dyDescent="0.25">
      <c r="B23" s="50" t="s">
        <v>94</v>
      </c>
    </row>
    <row r="24" spans="1:2" ht="184.8" x14ac:dyDescent="0.25">
      <c r="B24" s="50" t="s">
        <v>92</v>
      </c>
    </row>
    <row r="25" spans="1:2" ht="26.4" x14ac:dyDescent="0.25">
      <c r="A25" s="48"/>
      <c r="B25" s="46" t="s">
        <v>78</v>
      </c>
    </row>
    <row r="26" spans="1:2" ht="26.4" x14ac:dyDescent="0.25">
      <c r="A26" s="48"/>
      <c r="B26" s="46" t="s">
        <v>79</v>
      </c>
    </row>
    <row r="27" spans="1:2" ht="26.4" x14ac:dyDescent="0.25">
      <c r="A27" s="48"/>
      <c r="B27" s="46" t="s">
        <v>87</v>
      </c>
    </row>
    <row r="28" spans="1:2" ht="26.4" x14ac:dyDescent="0.25">
      <c r="A28" s="48"/>
      <c r="B28" s="50" t="s">
        <v>95</v>
      </c>
    </row>
    <row r="30" spans="1:2" x14ac:dyDescent="0.25">
      <c r="B30" s="45" t="s">
        <v>80</v>
      </c>
    </row>
    <row r="31" spans="1:2" x14ac:dyDescent="0.25">
      <c r="B31" s="46" t="s">
        <v>75</v>
      </c>
    </row>
    <row r="32" spans="1:2" ht="139.94999999999999" customHeight="1" x14ac:dyDescent="0.25">
      <c r="B32" s="50" t="s">
        <v>264</v>
      </c>
    </row>
    <row r="33" spans="2:3" x14ac:dyDescent="0.25">
      <c r="B33" s="46" t="s">
        <v>88</v>
      </c>
    </row>
    <row r="34" spans="2:3" x14ac:dyDescent="0.25">
      <c r="B34" s="46" t="s">
        <v>89</v>
      </c>
    </row>
    <row r="38" spans="2:3" x14ac:dyDescent="0.25">
      <c r="B38" s="87" t="s">
        <v>118</v>
      </c>
      <c r="C38"/>
    </row>
    <row r="39" spans="2:3" x14ac:dyDescent="0.25">
      <c r="B39" s="85" t="s">
        <v>119</v>
      </c>
      <c r="C39" s="85" t="s">
        <v>120</v>
      </c>
    </row>
    <row r="40" spans="2:3" ht="26.4" x14ac:dyDescent="0.25">
      <c r="B40" s="86" t="s">
        <v>121</v>
      </c>
      <c r="C40" s="86" t="s">
        <v>122</v>
      </c>
    </row>
    <row r="41" spans="2:3" ht="39.6" x14ac:dyDescent="0.25">
      <c r="B41" s="86" t="s">
        <v>123</v>
      </c>
      <c r="C41" s="86" t="s">
        <v>124</v>
      </c>
    </row>
    <row r="42" spans="2:3" x14ac:dyDescent="0.25">
      <c r="B42" s="86" t="s">
        <v>125</v>
      </c>
      <c r="C42" s="86" t="s">
        <v>126</v>
      </c>
    </row>
    <row r="43" spans="2:3" ht="79.2" x14ac:dyDescent="0.25">
      <c r="B43" s="86" t="s">
        <v>127</v>
      </c>
      <c r="C43" s="86" t="s">
        <v>128</v>
      </c>
    </row>
    <row r="44" spans="2:3" ht="39.6" x14ac:dyDescent="0.25">
      <c r="B44" s="86" t="s">
        <v>129</v>
      </c>
      <c r="C44" s="86" t="s">
        <v>130</v>
      </c>
    </row>
    <row r="45" spans="2:3" x14ac:dyDescent="0.25">
      <c r="B45" s="86" t="s">
        <v>131</v>
      </c>
      <c r="C45" s="86" t="s">
        <v>132</v>
      </c>
    </row>
    <row r="46" spans="2:3" ht="26.4" x14ac:dyDescent="0.25">
      <c r="B46" s="86" t="s">
        <v>133</v>
      </c>
      <c r="C46" s="86" t="s">
        <v>134</v>
      </c>
    </row>
    <row r="47" spans="2:3" x14ac:dyDescent="0.25">
      <c r="B47" s="86" t="s">
        <v>135</v>
      </c>
      <c r="C47" s="86" t="s">
        <v>136</v>
      </c>
    </row>
    <row r="48" spans="2:3" x14ac:dyDescent="0.25">
      <c r="B48" s="86" t="s">
        <v>137</v>
      </c>
      <c r="C48" s="86" t="s">
        <v>138</v>
      </c>
    </row>
  </sheetData>
  <mergeCells count="1">
    <mergeCell ref="D6:G11"/>
  </mergeCells>
  <pageMargins left="0.59055118110236227" right="0.59055118110236227" top="0.59055118110236227" bottom="0.59055118110236227" header="0.51181102362204722" footer="0.31496062992125984"/>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zoomScale="63" zoomScaleNormal="107" workbookViewId="0">
      <selection activeCell="J32" sqref="J32"/>
    </sheetView>
  </sheetViews>
  <sheetFormatPr baseColWidth="10" defaultRowHeight="13.2" x14ac:dyDescent="0.25"/>
  <cols>
    <col min="1" max="1" width="25.6640625" customWidth="1"/>
    <col min="2" max="7" width="35.6640625" customWidth="1"/>
  </cols>
  <sheetData>
    <row r="1" spans="1:9" ht="43.2" customHeight="1" thickBot="1" x14ac:dyDescent="0.3">
      <c r="A1" s="57"/>
      <c r="B1" s="58" t="s">
        <v>9</v>
      </c>
      <c r="C1" s="58" t="s">
        <v>29</v>
      </c>
      <c r="D1" s="58" t="s">
        <v>30</v>
      </c>
      <c r="E1" s="58" t="s">
        <v>31</v>
      </c>
      <c r="F1" s="58" t="s">
        <v>32</v>
      </c>
      <c r="G1" s="59" t="s">
        <v>111</v>
      </c>
    </row>
    <row r="2" spans="1:9" ht="39.6" customHeight="1" x14ac:dyDescent="0.3">
      <c r="A2" s="181" t="s">
        <v>11</v>
      </c>
      <c r="B2" s="182" t="str">
        <f>'Compo offres'!B2</f>
        <v>01. Nom de l'équipe</v>
      </c>
      <c r="C2" s="182" t="str">
        <f>'Compo offres'!C2</f>
        <v>02. Nom de l'équipe</v>
      </c>
      <c r="D2" s="182" t="str">
        <f>'Compo offres'!D2</f>
        <v>03. Nom de l'équipe</v>
      </c>
      <c r="E2" s="182" t="str">
        <f>'Compo offres'!E2</f>
        <v>04. Nom de l'équipe</v>
      </c>
      <c r="F2" s="182" t="str">
        <f>'Compo offres'!F2</f>
        <v>05. Nom de l'équipe</v>
      </c>
      <c r="G2" s="183"/>
    </row>
    <row r="3" spans="1:9" ht="13.95" customHeight="1" x14ac:dyDescent="0.25">
      <c r="A3" s="184" t="s">
        <v>147</v>
      </c>
      <c r="B3" s="164"/>
      <c r="C3" s="165"/>
      <c r="D3" s="165"/>
      <c r="E3" s="166"/>
      <c r="F3" s="166"/>
      <c r="G3" s="176"/>
      <c r="H3" s="95"/>
    </row>
    <row r="4" spans="1:9" ht="13.8" x14ac:dyDescent="0.25">
      <c r="A4" s="185" t="s">
        <v>117</v>
      </c>
      <c r="B4" s="167"/>
      <c r="C4" s="168"/>
      <c r="D4" s="168"/>
      <c r="E4" s="169"/>
      <c r="F4" s="169"/>
      <c r="G4" s="177"/>
      <c r="H4" s="95"/>
    </row>
    <row r="5" spans="1:9" ht="13.8" x14ac:dyDescent="0.25">
      <c r="A5" s="185" t="s">
        <v>62</v>
      </c>
      <c r="B5" s="167"/>
      <c r="C5" s="168"/>
      <c r="D5" s="168"/>
      <c r="E5" s="169"/>
      <c r="F5" s="169"/>
      <c r="G5" s="177"/>
      <c r="H5" s="95"/>
    </row>
    <row r="6" spans="1:9" ht="13.8" x14ac:dyDescent="0.25">
      <c r="A6" s="186" t="s">
        <v>0</v>
      </c>
      <c r="B6" s="167"/>
      <c r="C6" s="168"/>
      <c r="D6" s="168"/>
      <c r="E6" s="169"/>
      <c r="F6" s="169"/>
      <c r="G6" s="177"/>
      <c r="H6" s="95"/>
    </row>
    <row r="7" spans="1:9" ht="13.8" x14ac:dyDescent="0.25">
      <c r="A7" s="186" t="s">
        <v>52</v>
      </c>
      <c r="B7" s="167"/>
      <c r="C7" s="168"/>
      <c r="D7" s="168"/>
      <c r="E7" s="169"/>
      <c r="F7" s="169"/>
      <c r="G7" s="177"/>
      <c r="H7" s="95"/>
    </row>
    <row r="8" spans="1:9" ht="13.8" x14ac:dyDescent="0.25">
      <c r="A8" s="186" t="s">
        <v>148</v>
      </c>
      <c r="B8" s="167"/>
      <c r="C8" s="168"/>
      <c r="D8" s="168"/>
      <c r="E8" s="169"/>
      <c r="F8" s="169"/>
      <c r="G8" s="177"/>
      <c r="H8" s="95"/>
    </row>
    <row r="9" spans="1:9" ht="13.8" x14ac:dyDescent="0.25">
      <c r="A9" s="186" t="s">
        <v>26</v>
      </c>
      <c r="B9" s="167"/>
      <c r="C9" s="168"/>
      <c r="D9" s="168"/>
      <c r="E9" s="169"/>
      <c r="F9" s="169"/>
      <c r="G9" s="177"/>
      <c r="H9" s="95"/>
    </row>
    <row r="10" spans="1:9" ht="13.8" x14ac:dyDescent="0.25">
      <c r="A10" s="186" t="s">
        <v>116</v>
      </c>
      <c r="B10" s="167"/>
      <c r="C10" s="168"/>
      <c r="D10" s="168"/>
      <c r="E10" s="169"/>
      <c r="F10" s="169"/>
      <c r="G10" s="177"/>
      <c r="H10" s="95"/>
    </row>
    <row r="11" spans="1:9" ht="14.4" thickBot="1" x14ac:dyDescent="0.3">
      <c r="A11" s="187" t="s">
        <v>149</v>
      </c>
      <c r="B11" s="178"/>
      <c r="C11" s="178"/>
      <c r="D11" s="178"/>
      <c r="E11" s="179"/>
      <c r="F11" s="179"/>
      <c r="G11" s="180"/>
      <c r="H11" s="94"/>
    </row>
    <row r="12" spans="1:9" ht="13.8" thickBot="1" x14ac:dyDescent="0.3">
      <c r="A12" s="93"/>
      <c r="B12" s="94"/>
      <c r="C12" s="94"/>
      <c r="D12" s="94"/>
      <c r="E12" s="94"/>
      <c r="F12" s="94"/>
      <c r="G12" s="94"/>
    </row>
    <row r="13" spans="1:9" ht="13.8" x14ac:dyDescent="0.25">
      <c r="A13" s="171" t="s">
        <v>150</v>
      </c>
      <c r="B13" s="188"/>
      <c r="C13" s="189"/>
      <c r="D13" s="190"/>
      <c r="E13" s="188"/>
      <c r="F13" s="188"/>
      <c r="G13" s="191"/>
      <c r="H13" s="95"/>
      <c r="I13" s="94"/>
    </row>
    <row r="14" spans="1:9" ht="13.8" x14ac:dyDescent="0.25">
      <c r="A14" s="172" t="s">
        <v>149</v>
      </c>
      <c r="B14" s="169"/>
      <c r="C14" s="169"/>
      <c r="D14" s="173"/>
      <c r="E14" s="174"/>
      <c r="F14" s="174"/>
      <c r="G14" s="192"/>
      <c r="H14" s="94"/>
      <c r="I14" s="94"/>
    </row>
    <row r="15" spans="1:9" ht="14.4" thickBot="1" x14ac:dyDescent="0.3">
      <c r="A15" s="170" t="s">
        <v>149</v>
      </c>
      <c r="B15" s="178"/>
      <c r="C15" s="178"/>
      <c r="D15" s="193"/>
      <c r="E15" s="194"/>
      <c r="F15" s="194"/>
      <c r="G15" s="195"/>
      <c r="H15" s="94"/>
      <c r="I15" s="94"/>
    </row>
    <row r="16" spans="1:9" x14ac:dyDescent="0.25">
      <c r="C16" s="94"/>
      <c r="D16" s="94"/>
      <c r="E16" s="94"/>
      <c r="F16" s="94"/>
      <c r="G16" s="94"/>
    </row>
    <row r="17" spans="1:7" ht="24.6" x14ac:dyDescent="0.4">
      <c r="A17" s="260" t="s">
        <v>272</v>
      </c>
      <c r="C17" s="94"/>
      <c r="D17" s="94"/>
      <c r="E17" s="94"/>
      <c r="F17" s="94"/>
      <c r="G17" s="94"/>
    </row>
    <row r="18" spans="1:7" x14ac:dyDescent="0.25">
      <c r="B18" s="94"/>
      <c r="E18" s="94"/>
      <c r="F18" s="94"/>
      <c r="G18" s="9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6"/>
  <sheetViews>
    <sheetView view="pageBreakPreview" zoomScaleNormal="40" zoomScaleSheetLayoutView="100" workbookViewId="0">
      <pane ySplit="1" topLeftCell="A2" activePane="bottomLeft" state="frozen"/>
      <selection pane="bottomLeft" activeCell="B8" sqref="B8"/>
    </sheetView>
  </sheetViews>
  <sheetFormatPr baseColWidth="10" defaultColWidth="11.44140625" defaultRowHeight="13.8" x14ac:dyDescent="0.25"/>
  <cols>
    <col min="1" max="1" width="43.88671875" style="55" customWidth="1"/>
    <col min="2" max="6" width="230.6640625" style="5" customWidth="1"/>
    <col min="7" max="16384" width="11.44140625" style="14"/>
  </cols>
  <sheetData>
    <row r="1" spans="1:6" s="60" customFormat="1" ht="58.95" customHeight="1" thickBot="1" x14ac:dyDescent="0.3">
      <c r="A1" s="57"/>
      <c r="B1" s="58" t="s">
        <v>9</v>
      </c>
      <c r="C1" s="58" t="s">
        <v>29</v>
      </c>
      <c r="D1" s="58" t="s">
        <v>30</v>
      </c>
      <c r="E1" s="58" t="s">
        <v>31</v>
      </c>
      <c r="F1" s="58" t="s">
        <v>32</v>
      </c>
    </row>
    <row r="2" spans="1:6" s="31" customFormat="1" ht="30" customHeight="1" x14ac:dyDescent="0.3">
      <c r="A2" s="197" t="s">
        <v>110</v>
      </c>
      <c r="B2" s="175" t="s">
        <v>151</v>
      </c>
      <c r="C2" s="175" t="s">
        <v>152</v>
      </c>
      <c r="D2" s="175" t="s">
        <v>153</v>
      </c>
      <c r="E2" s="175" t="s">
        <v>154</v>
      </c>
      <c r="F2" s="175" t="s">
        <v>155</v>
      </c>
    </row>
    <row r="3" spans="1:6" s="31" customFormat="1" ht="60.6" customHeight="1" x14ac:dyDescent="0.3">
      <c r="A3" s="53" t="s">
        <v>251</v>
      </c>
      <c r="B3" s="90"/>
      <c r="C3" s="90"/>
      <c r="D3" s="90"/>
      <c r="E3" s="90"/>
      <c r="F3" s="90"/>
    </row>
    <row r="4" spans="1:6" s="31" customFormat="1" ht="60.6" customHeight="1" x14ac:dyDescent="0.3">
      <c r="A4" s="53" t="s">
        <v>271</v>
      </c>
      <c r="B4" s="90"/>
      <c r="C4" s="90"/>
      <c r="D4" s="90"/>
      <c r="E4" s="90"/>
      <c r="F4" s="90"/>
    </row>
    <row r="5" spans="1:6" s="32" customFormat="1" x14ac:dyDescent="0.25">
      <c r="A5" s="53" t="s">
        <v>109</v>
      </c>
      <c r="B5" s="22"/>
      <c r="C5" s="22"/>
      <c r="D5" s="22"/>
      <c r="E5" s="22"/>
      <c r="F5" s="22"/>
    </row>
    <row r="6" spans="1:6" s="32" customFormat="1" ht="27.6" x14ac:dyDescent="0.25">
      <c r="A6" s="53" t="s">
        <v>218</v>
      </c>
      <c r="B6" s="91"/>
      <c r="C6" s="91"/>
      <c r="D6" s="91"/>
      <c r="E6" s="91"/>
      <c r="F6" s="91"/>
    </row>
    <row r="7" spans="1:6" s="32" customFormat="1" ht="27.6" x14ac:dyDescent="0.25">
      <c r="A7" s="203" t="s">
        <v>225</v>
      </c>
      <c r="B7" s="199" t="s">
        <v>226</v>
      </c>
      <c r="C7" s="199" t="s">
        <v>226</v>
      </c>
      <c r="D7" s="199" t="s">
        <v>226</v>
      </c>
      <c r="E7" s="199" t="s">
        <v>226</v>
      </c>
      <c r="F7" s="199" t="s">
        <v>226</v>
      </c>
    </row>
    <row r="8" spans="1:6" s="32" customFormat="1" ht="82.8" x14ac:dyDescent="0.25">
      <c r="A8" s="53" t="s">
        <v>115</v>
      </c>
      <c r="B8" s="51"/>
      <c r="C8" s="51"/>
      <c r="D8" s="51"/>
      <c r="E8" s="51"/>
      <c r="F8" s="51"/>
    </row>
    <row r="9" spans="1:6" s="32" customFormat="1" x14ac:dyDescent="0.25">
      <c r="A9" s="53" t="s">
        <v>96</v>
      </c>
      <c r="B9" s="22"/>
      <c r="C9" s="22"/>
      <c r="D9" s="22"/>
      <c r="E9" s="22"/>
      <c r="F9" s="22"/>
    </row>
    <row r="10" spans="1:6" s="32" customFormat="1" x14ac:dyDescent="0.25">
      <c r="A10" s="54" t="s">
        <v>249</v>
      </c>
      <c r="B10" s="22"/>
      <c r="C10" s="22"/>
      <c r="D10" s="22"/>
      <c r="E10" s="22"/>
      <c r="F10" s="22"/>
    </row>
    <row r="11" spans="1:6" s="32" customFormat="1" ht="79.95" customHeight="1" x14ac:dyDescent="0.25">
      <c r="A11" s="53" t="s">
        <v>107</v>
      </c>
      <c r="B11" s="92" t="s">
        <v>230</v>
      </c>
      <c r="C11" s="92" t="s">
        <v>230</v>
      </c>
      <c r="D11" s="92" t="s">
        <v>230</v>
      </c>
      <c r="E11" s="92" t="s">
        <v>230</v>
      </c>
      <c r="F11" s="92" t="s">
        <v>230</v>
      </c>
    </row>
    <row r="12" spans="1:6" s="32" customFormat="1" ht="28.95" customHeight="1" x14ac:dyDescent="0.25">
      <c r="A12" s="53" t="s">
        <v>108</v>
      </c>
      <c r="B12" s="22"/>
      <c r="C12" s="22"/>
      <c r="D12" s="22"/>
      <c r="E12" s="22"/>
      <c r="F12" s="22"/>
    </row>
    <row r="13" spans="1:6" s="32" customFormat="1" ht="262.2" x14ac:dyDescent="0.25">
      <c r="A13" s="53" t="s">
        <v>97</v>
      </c>
      <c r="B13" s="92" t="s">
        <v>219</v>
      </c>
      <c r="C13" s="92" t="s">
        <v>219</v>
      </c>
      <c r="D13" s="92" t="s">
        <v>219</v>
      </c>
      <c r="E13" s="92" t="s">
        <v>219</v>
      </c>
      <c r="F13" s="92" t="s">
        <v>219</v>
      </c>
    </row>
    <row r="14" spans="1:6" s="32" customFormat="1" ht="151.80000000000001" x14ac:dyDescent="0.25">
      <c r="A14" s="56" t="s">
        <v>99</v>
      </c>
      <c r="B14" s="92" t="s">
        <v>220</v>
      </c>
      <c r="C14" s="92" t="s">
        <v>220</v>
      </c>
      <c r="D14" s="92" t="s">
        <v>220</v>
      </c>
      <c r="E14" s="92" t="s">
        <v>220</v>
      </c>
      <c r="F14" s="92" t="s">
        <v>220</v>
      </c>
    </row>
    <row r="15" spans="1:6" s="32" customFormat="1" ht="138.6" customHeight="1" x14ac:dyDescent="0.25">
      <c r="A15" s="53" t="s">
        <v>98</v>
      </c>
      <c r="B15" s="92" t="s">
        <v>229</v>
      </c>
      <c r="C15" s="92" t="s">
        <v>229</v>
      </c>
      <c r="D15" s="92" t="s">
        <v>229</v>
      </c>
      <c r="E15" s="92" t="s">
        <v>229</v>
      </c>
      <c r="F15" s="92" t="s">
        <v>229</v>
      </c>
    </row>
    <row r="16" spans="1:6" s="32" customFormat="1" ht="69" x14ac:dyDescent="0.25">
      <c r="A16" s="56" t="s">
        <v>101</v>
      </c>
      <c r="B16" s="196" t="s">
        <v>221</v>
      </c>
      <c r="C16" s="196" t="s">
        <v>221</v>
      </c>
      <c r="D16" s="196" t="s">
        <v>221</v>
      </c>
      <c r="E16" s="196" t="s">
        <v>221</v>
      </c>
      <c r="F16" s="196" t="s">
        <v>221</v>
      </c>
    </row>
    <row r="17" spans="1:6" s="32" customFormat="1" ht="55.2" x14ac:dyDescent="0.25">
      <c r="A17" s="56" t="s">
        <v>100</v>
      </c>
      <c r="B17" s="92" t="s">
        <v>222</v>
      </c>
      <c r="C17" s="92" t="s">
        <v>222</v>
      </c>
      <c r="D17" s="92" t="s">
        <v>222</v>
      </c>
      <c r="E17" s="92" t="s">
        <v>222</v>
      </c>
      <c r="F17" s="92" t="s">
        <v>222</v>
      </c>
    </row>
    <row r="18" spans="1:6" s="32" customFormat="1" ht="27.6" x14ac:dyDescent="0.25">
      <c r="A18" s="56" t="s">
        <v>102</v>
      </c>
      <c r="B18" s="92" t="s">
        <v>228</v>
      </c>
      <c r="C18" s="92" t="s">
        <v>228</v>
      </c>
      <c r="D18" s="92" t="s">
        <v>228</v>
      </c>
      <c r="E18" s="92" t="s">
        <v>228</v>
      </c>
      <c r="F18" s="92" t="s">
        <v>228</v>
      </c>
    </row>
    <row r="19" spans="1:6" s="32" customFormat="1" ht="27.6" x14ac:dyDescent="0.25">
      <c r="A19" s="56" t="s">
        <v>103</v>
      </c>
      <c r="B19" s="92" t="s">
        <v>223</v>
      </c>
      <c r="C19" s="92" t="s">
        <v>223</v>
      </c>
      <c r="D19" s="92" t="s">
        <v>223</v>
      </c>
      <c r="E19" s="92" t="s">
        <v>223</v>
      </c>
      <c r="F19" s="92" t="s">
        <v>223</v>
      </c>
    </row>
    <row r="20" spans="1:6" s="32" customFormat="1" x14ac:dyDescent="0.25">
      <c r="A20" s="56" t="s">
        <v>104</v>
      </c>
      <c r="B20" s="22"/>
      <c r="C20" s="22"/>
      <c r="D20" s="22"/>
      <c r="E20" s="22"/>
      <c r="F20" s="22"/>
    </row>
    <row r="21" spans="1:6" s="32" customFormat="1" ht="69" x14ac:dyDescent="0.25">
      <c r="A21" s="56" t="s">
        <v>105</v>
      </c>
      <c r="B21" s="92" t="s">
        <v>224</v>
      </c>
      <c r="C21" s="92" t="s">
        <v>224</v>
      </c>
      <c r="D21" s="92" t="s">
        <v>224</v>
      </c>
      <c r="E21" s="92" t="s">
        <v>224</v>
      </c>
      <c r="F21" s="92" t="s">
        <v>224</v>
      </c>
    </row>
    <row r="22" spans="1:6" s="32" customFormat="1" ht="76.95" customHeight="1" x14ac:dyDescent="0.25">
      <c r="A22" s="56" t="s">
        <v>248</v>
      </c>
      <c r="B22" s="92" t="s">
        <v>241</v>
      </c>
      <c r="C22" s="92" t="s">
        <v>241</v>
      </c>
      <c r="D22" s="92" t="s">
        <v>241</v>
      </c>
      <c r="E22" s="92" t="s">
        <v>241</v>
      </c>
      <c r="F22" s="92" t="s">
        <v>241</v>
      </c>
    </row>
    <row r="23" spans="1:6" s="34" customFormat="1" x14ac:dyDescent="0.25">
      <c r="A23" s="53" t="s">
        <v>106</v>
      </c>
      <c r="B23" s="22"/>
      <c r="C23" s="22"/>
      <c r="D23" s="22"/>
      <c r="E23" s="22"/>
      <c r="F23" s="22"/>
    </row>
    <row r="24" spans="1:6" s="32" customFormat="1" ht="31.2" customHeight="1" x14ac:dyDescent="0.25">
      <c r="A24" s="53" t="s">
        <v>240</v>
      </c>
      <c r="B24" s="198"/>
      <c r="C24" s="198"/>
      <c r="D24" s="198"/>
      <c r="E24" s="198"/>
      <c r="F24" s="198"/>
    </row>
    <row r="25" spans="1:6" s="34" customFormat="1" ht="12.75" customHeight="1" x14ac:dyDescent="0.25">
      <c r="B25" s="33"/>
      <c r="C25" s="33"/>
      <c r="D25" s="33"/>
      <c r="E25" s="33"/>
      <c r="F25" s="33"/>
    </row>
    <row r="26" spans="1:6" x14ac:dyDescent="0.25">
      <c r="A26" s="55" t="s">
        <v>33</v>
      </c>
    </row>
  </sheetData>
  <phoneticPr fontId="0" type="noConversion"/>
  <pageMargins left="0.59055118110236227" right="0.47244094488188981" top="0.59055118110236227" bottom="0.59055118110236227" header="0.31496062992125984" footer="0.23622047244094491"/>
  <pageSetup paperSize="8" scale="44" fitToWidth="5" fitToHeight="0" orientation="landscape" r:id="rId1"/>
  <headerFooter alignWithMargins="0">
    <oddHeader>&amp;L&amp;"Arial Narrow,Normal"Ville_Intitulé bref du marché&amp;C&amp;"Arial Narrow,Normal"Analyse des offres&amp;R&amp;"Arial Narrow,Normal"Jury d'attribution du XX/XX/XXXX</oddHeader>
    <oddFooter>&amp;L&amp;"Arial Narrow,Normal"&amp;A&amp;R&amp;"Arial Narrow,Normal"p. &amp;P /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7"/>
  <sheetViews>
    <sheetView view="pageBreakPreview" topLeftCell="A64" zoomScaleNormal="100" zoomScaleSheetLayoutView="70" workbookViewId="0">
      <selection activeCell="J84" sqref="J84"/>
    </sheetView>
  </sheetViews>
  <sheetFormatPr baseColWidth="10" defaultColWidth="11.44140625" defaultRowHeight="13.8" x14ac:dyDescent="0.25"/>
  <cols>
    <col min="1" max="1" width="3" style="4" customWidth="1"/>
    <col min="2" max="9" width="11.6640625" style="69" customWidth="1"/>
    <col min="10" max="10" width="39.5546875" style="4" customWidth="1"/>
    <col min="11" max="19" width="11.44140625" style="6"/>
    <col min="20" max="16384" width="11.44140625" style="61"/>
  </cols>
  <sheetData>
    <row r="1" spans="1:19" ht="53.25" customHeight="1" thickBot="1" x14ac:dyDescent="0.3">
      <c r="B1" s="370" t="s">
        <v>186</v>
      </c>
      <c r="C1" s="370"/>
      <c r="D1" s="370"/>
      <c r="E1" s="370"/>
      <c r="F1" s="370"/>
      <c r="G1" s="370"/>
      <c r="H1" s="370"/>
      <c r="I1" s="370"/>
    </row>
    <row r="2" spans="1:19" s="63" customFormat="1" ht="30" customHeight="1" thickBot="1" x14ac:dyDescent="0.3">
      <c r="A2" s="7"/>
      <c r="B2" s="371" t="s">
        <v>187</v>
      </c>
      <c r="C2" s="372"/>
      <c r="D2" s="372"/>
      <c r="E2" s="372"/>
      <c r="F2" s="372"/>
      <c r="G2" s="372"/>
      <c r="H2" s="372"/>
      <c r="I2" s="62" t="s">
        <v>9</v>
      </c>
      <c r="J2" s="142" t="s">
        <v>84</v>
      </c>
      <c r="K2" s="19"/>
      <c r="L2" s="19"/>
      <c r="M2" s="19"/>
      <c r="N2" s="19"/>
      <c r="O2" s="19"/>
      <c r="P2" s="19"/>
      <c r="Q2" s="19"/>
      <c r="R2" s="19"/>
      <c r="S2" s="19"/>
    </row>
    <row r="3" spans="1:19" ht="3.75" customHeight="1" thickBot="1" x14ac:dyDescent="0.3">
      <c r="G3" s="70"/>
      <c r="H3" s="70"/>
      <c r="I3" s="72"/>
      <c r="J3" s="69"/>
    </row>
    <row r="4" spans="1:19" s="64" customFormat="1" ht="15.75" customHeight="1" thickBot="1" x14ac:dyDescent="0.3">
      <c r="A4" s="10"/>
      <c r="B4" s="272" t="s">
        <v>188</v>
      </c>
      <c r="C4" s="273"/>
      <c r="D4" s="273"/>
      <c r="E4" s="273"/>
      <c r="F4" s="273"/>
      <c r="G4" s="373" t="s">
        <v>189</v>
      </c>
      <c r="H4" s="273"/>
      <c r="I4" s="374"/>
      <c r="J4" s="143"/>
      <c r="K4" s="20"/>
      <c r="L4" s="20"/>
      <c r="M4" s="20"/>
      <c r="N4" s="20"/>
      <c r="O4" s="20"/>
      <c r="P4" s="20"/>
      <c r="Q4" s="20"/>
      <c r="R4" s="20"/>
      <c r="S4" s="20"/>
    </row>
    <row r="5" spans="1:19" s="66" customFormat="1" ht="27.6" x14ac:dyDescent="0.3">
      <c r="A5" s="12"/>
      <c r="B5" s="332" t="s">
        <v>10</v>
      </c>
      <c r="C5" s="303"/>
      <c r="D5" s="303"/>
      <c r="E5" s="303" t="s">
        <v>11</v>
      </c>
      <c r="F5" s="303"/>
      <c r="G5" s="65" t="s">
        <v>15</v>
      </c>
      <c r="H5" s="65" t="s">
        <v>14</v>
      </c>
      <c r="I5" s="101" t="s">
        <v>13</v>
      </c>
      <c r="J5" s="144"/>
      <c r="K5" s="21"/>
      <c r="L5" s="21"/>
      <c r="M5" s="21"/>
      <c r="N5" s="21"/>
      <c r="O5" s="21"/>
      <c r="P5" s="21"/>
      <c r="Q5" s="21"/>
      <c r="R5" s="21"/>
      <c r="S5" s="21"/>
    </row>
    <row r="6" spans="1:19" ht="12.75" customHeight="1" x14ac:dyDescent="0.25">
      <c r="B6" s="363" t="s">
        <v>21</v>
      </c>
      <c r="C6" s="360"/>
      <c r="D6" s="360"/>
      <c r="E6" s="369" t="s">
        <v>2</v>
      </c>
      <c r="F6" s="369"/>
      <c r="G6" s="71">
        <v>8.4500000000000006E-2</v>
      </c>
      <c r="H6" s="17" t="e">
        <f>G6/G$18</f>
        <v>#DIV/0!</v>
      </c>
      <c r="I6" s="67">
        <f>D92*G6</f>
        <v>591500</v>
      </c>
      <c r="J6" s="69"/>
    </row>
    <row r="7" spans="1:19" ht="12.75" customHeight="1" x14ac:dyDescent="0.25">
      <c r="B7" s="363" t="s">
        <v>21</v>
      </c>
      <c r="C7" s="360"/>
      <c r="D7" s="360"/>
      <c r="E7" s="369" t="s">
        <v>3</v>
      </c>
      <c r="F7" s="369"/>
      <c r="G7" s="71">
        <v>1.15E-2</v>
      </c>
      <c r="H7" s="17" t="e">
        <f t="shared" ref="H7:H15" si="0">G7/G$18</f>
        <v>#DIV/0!</v>
      </c>
      <c r="I7" s="67">
        <f t="shared" ref="I7:I15" si="1">7000000*G7</f>
        <v>80500</v>
      </c>
      <c r="J7" s="69"/>
    </row>
    <row r="8" spans="1:19" ht="12.75" customHeight="1" x14ac:dyDescent="0.25">
      <c r="B8" s="363" t="s">
        <v>21</v>
      </c>
      <c r="C8" s="360"/>
      <c r="D8" s="360"/>
      <c r="E8" s="369" t="s">
        <v>4</v>
      </c>
      <c r="F8" s="369"/>
      <c r="G8" s="71">
        <v>1.7500000000000002E-2</v>
      </c>
      <c r="H8" s="17" t="e">
        <f t="shared" si="0"/>
        <v>#DIV/0!</v>
      </c>
      <c r="I8" s="67">
        <f t="shared" si="1"/>
        <v>122500.00000000001</v>
      </c>
      <c r="J8" s="69"/>
    </row>
    <row r="9" spans="1:19" x14ac:dyDescent="0.25">
      <c r="B9" s="363" t="s">
        <v>21</v>
      </c>
      <c r="C9" s="360"/>
      <c r="D9" s="360"/>
      <c r="E9" s="369" t="s">
        <v>161</v>
      </c>
      <c r="F9" s="369"/>
      <c r="G9" s="71">
        <v>1.2E-2</v>
      </c>
      <c r="H9" s="17" t="e">
        <f t="shared" si="0"/>
        <v>#DIV/0!</v>
      </c>
      <c r="I9" s="67">
        <f t="shared" si="1"/>
        <v>84000</v>
      </c>
      <c r="J9" s="69"/>
    </row>
    <row r="10" spans="1:19" ht="12.75" customHeight="1" x14ac:dyDescent="0.25">
      <c r="B10" s="363" t="s">
        <v>21</v>
      </c>
      <c r="C10" s="360"/>
      <c r="D10" s="360"/>
      <c r="E10" s="369" t="s">
        <v>5</v>
      </c>
      <c r="F10" s="369"/>
      <c r="G10" s="71">
        <v>3.0000000000000001E-3</v>
      </c>
      <c r="H10" s="17" t="e">
        <f t="shared" si="0"/>
        <v>#DIV/0!</v>
      </c>
      <c r="I10" s="67">
        <f t="shared" si="1"/>
        <v>21000</v>
      </c>
      <c r="J10" s="69"/>
    </row>
    <row r="11" spans="1:19" ht="12.75" customHeight="1" x14ac:dyDescent="0.25">
      <c r="B11" s="363" t="s">
        <v>21</v>
      </c>
      <c r="C11" s="360"/>
      <c r="D11" s="360"/>
      <c r="E11" s="369" t="s">
        <v>8</v>
      </c>
      <c r="F11" s="369"/>
      <c r="G11" s="71">
        <v>4.0000000000000001E-3</v>
      </c>
      <c r="H11" s="17" t="e">
        <f t="shared" si="0"/>
        <v>#DIV/0!</v>
      </c>
      <c r="I11" s="67">
        <f t="shared" si="1"/>
        <v>28000</v>
      </c>
      <c r="J11" s="69"/>
    </row>
    <row r="12" spans="1:19" ht="12.75" customHeight="1" x14ac:dyDescent="0.25">
      <c r="B12" s="363" t="s">
        <v>21</v>
      </c>
      <c r="C12" s="360"/>
      <c r="D12" s="360"/>
      <c r="E12" s="369" t="s">
        <v>7</v>
      </c>
      <c r="F12" s="369"/>
      <c r="G12" s="71">
        <v>6.0000000000000001E-3</v>
      </c>
      <c r="H12" s="17" t="e">
        <f t="shared" si="0"/>
        <v>#DIV/0!</v>
      </c>
      <c r="I12" s="67">
        <f t="shared" si="1"/>
        <v>42000</v>
      </c>
      <c r="J12" s="69"/>
    </row>
    <row r="13" spans="1:19" ht="12.75" customHeight="1" x14ac:dyDescent="0.25">
      <c r="B13" s="363" t="s">
        <v>21</v>
      </c>
      <c r="C13" s="360"/>
      <c r="D13" s="360"/>
      <c r="E13" s="369" t="s">
        <v>162</v>
      </c>
      <c r="F13" s="369"/>
      <c r="G13" s="71">
        <v>5.0000000000000001E-4</v>
      </c>
      <c r="H13" s="17" t="e">
        <f t="shared" si="0"/>
        <v>#DIV/0!</v>
      </c>
      <c r="I13" s="67">
        <f t="shared" si="1"/>
        <v>3500</v>
      </c>
      <c r="J13" s="69"/>
    </row>
    <row r="14" spans="1:19" ht="12.75" customHeight="1" x14ac:dyDescent="0.25">
      <c r="B14" s="363" t="s">
        <v>21</v>
      </c>
      <c r="C14" s="360"/>
      <c r="D14" s="360"/>
      <c r="E14" s="369" t="s">
        <v>52</v>
      </c>
      <c r="F14" s="369"/>
      <c r="G14" s="71">
        <v>1E-3</v>
      </c>
      <c r="H14" s="17" t="e">
        <f t="shared" si="0"/>
        <v>#DIV/0!</v>
      </c>
      <c r="I14" s="67">
        <f t="shared" si="1"/>
        <v>7000</v>
      </c>
      <c r="J14" s="69"/>
    </row>
    <row r="15" spans="1:19" x14ac:dyDescent="0.25">
      <c r="B15" s="363" t="s">
        <v>21</v>
      </c>
      <c r="C15" s="360"/>
      <c r="D15" s="360"/>
      <c r="E15" s="360" t="s">
        <v>35</v>
      </c>
      <c r="F15" s="360"/>
      <c r="G15" s="71">
        <v>0</v>
      </c>
      <c r="H15" s="17" t="e">
        <f t="shared" si="0"/>
        <v>#DIV/0!</v>
      </c>
      <c r="I15" s="67">
        <f t="shared" si="1"/>
        <v>0</v>
      </c>
      <c r="J15" s="69"/>
    </row>
    <row r="16" spans="1:19" ht="3.75" customHeight="1" thickBot="1" x14ac:dyDescent="0.3">
      <c r="B16" s="364" t="s">
        <v>6</v>
      </c>
      <c r="C16" s="365"/>
      <c r="D16" s="366"/>
      <c r="E16" s="367"/>
      <c r="F16" s="367"/>
      <c r="G16" s="68">
        <f>SUM(G6:G15)</f>
        <v>0.14000000000000001</v>
      </c>
      <c r="H16" s="103" t="e">
        <f>SUM(H6:H15)</f>
        <v>#DIV/0!</v>
      </c>
      <c r="I16" s="104">
        <f>SUM(I6:I15)</f>
        <v>980000</v>
      </c>
    </row>
    <row r="17" spans="1:19" ht="28.2" thickBot="1" x14ac:dyDescent="0.3">
      <c r="G17" s="145" t="s">
        <v>190</v>
      </c>
      <c r="H17" s="70"/>
      <c r="I17" s="72"/>
      <c r="J17" s="102"/>
    </row>
    <row r="18" spans="1:19" s="75" customFormat="1" ht="25.5" customHeight="1" thickBot="1" x14ac:dyDescent="0.35">
      <c r="A18" s="73"/>
      <c r="B18" s="272" t="s">
        <v>191</v>
      </c>
      <c r="C18" s="273"/>
      <c r="D18" s="273"/>
      <c r="E18" s="273"/>
      <c r="F18" s="273"/>
      <c r="G18" s="273"/>
      <c r="H18" s="273"/>
      <c r="I18" s="273"/>
      <c r="J18" s="108"/>
      <c r="K18" s="74"/>
      <c r="L18" s="74"/>
      <c r="M18" s="74"/>
      <c r="N18" s="74"/>
      <c r="O18" s="74"/>
      <c r="P18" s="74"/>
      <c r="Q18" s="74"/>
      <c r="R18" s="74"/>
      <c r="S18" s="74"/>
    </row>
    <row r="19" spans="1:19" ht="12.75" customHeight="1" x14ac:dyDescent="0.3">
      <c r="B19" s="332" t="s">
        <v>22</v>
      </c>
      <c r="C19" s="303"/>
      <c r="D19" s="368" t="s">
        <v>23</v>
      </c>
      <c r="E19" s="368"/>
      <c r="F19" s="65" t="s">
        <v>25</v>
      </c>
      <c r="G19" s="303" t="s">
        <v>24</v>
      </c>
      <c r="H19" s="303"/>
      <c r="I19" s="304"/>
      <c r="J19" s="102"/>
    </row>
    <row r="20" spans="1:19" ht="12.75" customHeight="1" x14ac:dyDescent="0.25">
      <c r="B20" s="357" t="s">
        <v>168</v>
      </c>
      <c r="C20" s="358"/>
      <c r="D20" s="359" t="s">
        <v>169</v>
      </c>
      <c r="E20" s="359"/>
      <c r="F20" s="146" t="s">
        <v>192</v>
      </c>
      <c r="G20" s="360" t="s">
        <v>193</v>
      </c>
      <c r="H20" s="360"/>
      <c r="I20" s="361"/>
      <c r="J20" s="102"/>
    </row>
    <row r="21" spans="1:19" ht="12.75" customHeight="1" x14ac:dyDescent="0.25">
      <c r="B21" s="357" t="s">
        <v>170</v>
      </c>
      <c r="C21" s="358"/>
      <c r="D21" s="362" t="s">
        <v>12</v>
      </c>
      <c r="E21" s="359"/>
      <c r="F21" s="146" t="s">
        <v>194</v>
      </c>
      <c r="G21" s="360" t="s">
        <v>195</v>
      </c>
      <c r="H21" s="360"/>
      <c r="I21" s="361"/>
      <c r="J21" s="102"/>
    </row>
    <row r="22" spans="1:19" ht="12.75" customHeight="1" x14ac:dyDescent="0.25">
      <c r="B22" s="357" t="s">
        <v>171</v>
      </c>
      <c r="C22" s="358"/>
      <c r="D22" s="362" t="s">
        <v>12</v>
      </c>
      <c r="E22" s="359"/>
      <c r="F22" s="146" t="s">
        <v>196</v>
      </c>
      <c r="G22" s="360" t="s">
        <v>36</v>
      </c>
      <c r="H22" s="360"/>
      <c r="I22" s="361"/>
      <c r="J22" s="102"/>
    </row>
    <row r="23" spans="1:19" ht="12.75" customHeight="1" x14ac:dyDescent="0.25">
      <c r="B23" s="357" t="s">
        <v>172</v>
      </c>
      <c r="C23" s="358"/>
      <c r="D23" s="359" t="s">
        <v>173</v>
      </c>
      <c r="E23" s="359"/>
      <c r="F23" s="146">
        <v>2</v>
      </c>
      <c r="G23" s="360" t="s">
        <v>36</v>
      </c>
      <c r="H23" s="360"/>
      <c r="I23" s="361"/>
      <c r="J23" s="102"/>
    </row>
    <row r="24" spans="1:19" ht="12.75" customHeight="1" x14ac:dyDescent="0.25">
      <c r="B24" s="357" t="s">
        <v>174</v>
      </c>
      <c r="C24" s="358"/>
      <c r="D24" s="359" t="s">
        <v>175</v>
      </c>
      <c r="E24" s="359"/>
      <c r="F24" s="146">
        <v>5</v>
      </c>
      <c r="G24" s="360" t="s">
        <v>36</v>
      </c>
      <c r="H24" s="360"/>
      <c r="I24" s="361"/>
      <c r="J24" s="102"/>
    </row>
    <row r="25" spans="1:19" ht="12.75" customHeight="1" x14ac:dyDescent="0.25">
      <c r="B25" s="357" t="s">
        <v>176</v>
      </c>
      <c r="C25" s="358"/>
      <c r="D25" s="362" t="s">
        <v>12</v>
      </c>
      <c r="E25" s="359"/>
      <c r="F25" s="146" t="s">
        <v>197</v>
      </c>
      <c r="G25" s="360" t="s">
        <v>36</v>
      </c>
      <c r="H25" s="360"/>
      <c r="I25" s="361"/>
      <c r="J25" s="102"/>
    </row>
    <row r="26" spans="1:19" ht="12.75" customHeight="1" x14ac:dyDescent="0.25">
      <c r="B26" s="357" t="s">
        <v>177</v>
      </c>
      <c r="C26" s="358"/>
      <c r="D26" s="359" t="s">
        <v>178</v>
      </c>
      <c r="E26" s="359"/>
      <c r="F26" s="146" t="s">
        <v>198</v>
      </c>
      <c r="G26" s="360" t="s">
        <v>199</v>
      </c>
      <c r="H26" s="360"/>
      <c r="I26" s="361"/>
      <c r="J26" s="102"/>
    </row>
    <row r="27" spans="1:19" ht="12.75" customHeight="1" x14ac:dyDescent="0.25">
      <c r="B27" s="357" t="s">
        <v>179</v>
      </c>
      <c r="C27" s="358"/>
      <c r="D27" s="362" t="s">
        <v>12</v>
      </c>
      <c r="E27" s="359"/>
      <c r="F27" s="146" t="s">
        <v>200</v>
      </c>
      <c r="G27" s="360" t="s">
        <v>201</v>
      </c>
      <c r="H27" s="360"/>
      <c r="I27" s="361"/>
      <c r="J27" s="102"/>
    </row>
    <row r="28" spans="1:19" ht="12.75" customHeight="1" x14ac:dyDescent="0.25">
      <c r="B28" s="357" t="s">
        <v>180</v>
      </c>
      <c r="C28" s="358"/>
      <c r="D28" s="359" t="s">
        <v>181</v>
      </c>
      <c r="E28" s="359"/>
      <c r="F28" s="146">
        <v>28</v>
      </c>
      <c r="G28" s="360" t="s">
        <v>202</v>
      </c>
      <c r="H28" s="360"/>
      <c r="I28" s="361"/>
      <c r="J28" s="102"/>
    </row>
    <row r="29" spans="1:19" ht="12.75" customHeight="1" x14ac:dyDescent="0.25">
      <c r="B29" s="357" t="s">
        <v>182</v>
      </c>
      <c r="C29" s="358"/>
      <c r="D29" s="359">
        <v>2</v>
      </c>
      <c r="E29" s="359"/>
      <c r="F29" s="146">
        <v>2</v>
      </c>
      <c r="G29" s="360" t="s">
        <v>203</v>
      </c>
      <c r="H29" s="360"/>
      <c r="I29" s="361"/>
      <c r="J29" s="102"/>
    </row>
    <row r="30" spans="1:19" ht="12.75" customHeight="1" x14ac:dyDescent="0.25">
      <c r="B30" s="357" t="s">
        <v>183</v>
      </c>
      <c r="C30" s="358"/>
      <c r="D30" s="359" t="s">
        <v>184</v>
      </c>
      <c r="E30" s="359"/>
      <c r="F30" s="146" t="s">
        <v>204</v>
      </c>
      <c r="G30" s="360" t="s">
        <v>205</v>
      </c>
      <c r="H30" s="360"/>
      <c r="I30" s="361"/>
      <c r="J30" s="102"/>
    </row>
    <row r="31" spans="1:19" ht="12.75" customHeight="1" x14ac:dyDescent="0.25">
      <c r="B31" s="357" t="s">
        <v>185</v>
      </c>
      <c r="C31" s="358"/>
      <c r="D31" s="359">
        <v>12</v>
      </c>
      <c r="E31" s="359"/>
      <c r="F31" s="146">
        <v>14</v>
      </c>
      <c r="G31" s="360" t="s">
        <v>206</v>
      </c>
      <c r="H31" s="360"/>
      <c r="I31" s="361"/>
      <c r="J31" s="102"/>
    </row>
    <row r="32" spans="1:19" ht="12.75" customHeight="1" thickBot="1" x14ac:dyDescent="0.3">
      <c r="B32" s="351" t="s">
        <v>53</v>
      </c>
      <c r="C32" s="352"/>
      <c r="D32" s="353"/>
      <c r="E32" s="354"/>
      <c r="F32" s="147"/>
      <c r="G32" s="355"/>
      <c r="H32" s="356"/>
      <c r="I32" s="356"/>
      <c r="J32" s="102"/>
    </row>
    <row r="33" spans="1:19" ht="12.75" customHeight="1" x14ac:dyDescent="0.25">
      <c r="B33" s="333" t="s">
        <v>54</v>
      </c>
      <c r="C33" s="346"/>
      <c r="D33" s="348" t="s">
        <v>55</v>
      </c>
      <c r="E33" s="349"/>
      <c r="F33" s="148">
        <v>2960</v>
      </c>
      <c r="G33" s="338" t="s">
        <v>36</v>
      </c>
      <c r="H33" s="338"/>
      <c r="I33" s="339"/>
      <c r="J33" s="102"/>
    </row>
    <row r="34" spans="1:19" s="6" customFormat="1" ht="27" customHeight="1" thickBot="1" x14ac:dyDescent="0.3">
      <c r="A34" s="4"/>
      <c r="B34" s="335"/>
      <c r="C34" s="347"/>
      <c r="D34" s="340" t="s">
        <v>56</v>
      </c>
      <c r="E34" s="350"/>
      <c r="F34" s="149">
        <v>3500</v>
      </c>
      <c r="G34" s="342" t="s">
        <v>36</v>
      </c>
      <c r="H34" s="342"/>
      <c r="I34" s="343"/>
      <c r="J34" s="102"/>
    </row>
    <row r="35" spans="1:19" s="6" customFormat="1" ht="13.5" customHeight="1" x14ac:dyDescent="0.25">
      <c r="A35" s="4"/>
      <c r="B35" s="333" t="s">
        <v>57</v>
      </c>
      <c r="C35" s="346"/>
      <c r="D35" s="348" t="s">
        <v>55</v>
      </c>
      <c r="E35" s="349"/>
      <c r="F35" s="148">
        <v>4115</v>
      </c>
      <c r="G35" s="338" t="s">
        <v>36</v>
      </c>
      <c r="H35" s="338"/>
      <c r="I35" s="339"/>
      <c r="J35" s="102"/>
    </row>
    <row r="36" spans="1:19" ht="3.75" customHeight="1" thickBot="1" x14ac:dyDescent="0.3">
      <c r="B36" s="335"/>
      <c r="C36" s="347"/>
      <c r="D36" s="340" t="s">
        <v>56</v>
      </c>
      <c r="E36" s="350"/>
      <c r="F36" s="149">
        <v>4320</v>
      </c>
      <c r="G36" s="342" t="s">
        <v>36</v>
      </c>
      <c r="H36" s="342"/>
      <c r="I36" s="343"/>
      <c r="J36" s="102"/>
    </row>
    <row r="37" spans="1:19" ht="15.75" customHeight="1" x14ac:dyDescent="0.25">
      <c r="B37" s="333" t="s">
        <v>58</v>
      </c>
      <c r="C37" s="346"/>
      <c r="D37" s="337" t="s">
        <v>55</v>
      </c>
      <c r="E37" s="337"/>
      <c r="F37" s="148">
        <v>4500</v>
      </c>
      <c r="G37" s="338" t="s">
        <v>36</v>
      </c>
      <c r="H37" s="338"/>
      <c r="I37" s="339"/>
      <c r="J37" s="102"/>
    </row>
    <row r="38" spans="1:19" ht="12.75" customHeight="1" thickBot="1" x14ac:dyDescent="0.3">
      <c r="B38" s="335"/>
      <c r="C38" s="347"/>
      <c r="D38" s="340" t="s">
        <v>56</v>
      </c>
      <c r="E38" s="341"/>
      <c r="F38" s="149">
        <v>4710</v>
      </c>
      <c r="G38" s="342" t="s">
        <v>36</v>
      </c>
      <c r="H38" s="342"/>
      <c r="I38" s="343"/>
      <c r="J38" s="102"/>
    </row>
    <row r="39" spans="1:19" s="66" customFormat="1" ht="12.75" customHeight="1" x14ac:dyDescent="0.25">
      <c r="A39" s="76"/>
      <c r="B39" s="333" t="s">
        <v>59</v>
      </c>
      <c r="C39" s="334"/>
      <c r="D39" s="337" t="s">
        <v>55</v>
      </c>
      <c r="E39" s="337"/>
      <c r="F39" s="37">
        <f>F35/F37</f>
        <v>0.91444444444444439</v>
      </c>
      <c r="G39" s="338" t="s">
        <v>36</v>
      </c>
      <c r="H39" s="338"/>
      <c r="I39" s="339"/>
      <c r="J39" s="129"/>
      <c r="K39" s="21"/>
      <c r="L39" s="21"/>
      <c r="M39" s="21"/>
      <c r="N39" s="21"/>
      <c r="O39" s="21"/>
      <c r="P39" s="21"/>
      <c r="Q39" s="21"/>
      <c r="R39" s="21"/>
      <c r="S39" s="21"/>
    </row>
    <row r="40" spans="1:19" ht="12.75" customHeight="1" thickBot="1" x14ac:dyDescent="0.3">
      <c r="B40" s="335"/>
      <c r="C40" s="336"/>
      <c r="D40" s="340" t="s">
        <v>56</v>
      </c>
      <c r="E40" s="341"/>
      <c r="F40" s="38">
        <f>F36/F38</f>
        <v>0.91719745222929938</v>
      </c>
      <c r="G40" s="342" t="s">
        <v>36</v>
      </c>
      <c r="H40" s="342"/>
      <c r="I40" s="343"/>
      <c r="J40" s="102"/>
    </row>
    <row r="41" spans="1:19" s="6" customFormat="1" ht="12.75" customHeight="1" x14ac:dyDescent="0.25">
      <c r="A41" s="4"/>
      <c r="B41" s="344" t="s">
        <v>207</v>
      </c>
      <c r="C41" s="345"/>
      <c r="D41" s="345"/>
      <c r="E41" s="345"/>
      <c r="F41" s="345"/>
      <c r="G41" s="345"/>
      <c r="H41" s="345"/>
      <c r="I41" s="345"/>
      <c r="J41" s="102"/>
    </row>
    <row r="42" spans="1:19" s="6" customFormat="1" ht="12.75" customHeight="1" thickBot="1" x14ac:dyDescent="0.3">
      <c r="A42" s="4"/>
      <c r="B42" s="328" t="s">
        <v>208</v>
      </c>
      <c r="C42" s="329"/>
      <c r="D42" s="329"/>
      <c r="E42" s="329"/>
      <c r="F42" s="329"/>
      <c r="G42" s="329"/>
      <c r="H42" s="329"/>
      <c r="I42" s="329"/>
      <c r="J42" s="102"/>
    </row>
    <row r="43" spans="1:19" s="6" customFormat="1" ht="12.75" customHeight="1" thickBot="1" x14ac:dyDescent="0.3">
      <c r="A43" s="4"/>
      <c r="B43" s="69"/>
      <c r="C43" s="69"/>
      <c r="D43" s="69"/>
      <c r="E43" s="69"/>
      <c r="F43" s="69"/>
      <c r="G43" s="70"/>
      <c r="H43" s="70"/>
      <c r="I43" s="72"/>
      <c r="J43" s="102"/>
    </row>
    <row r="44" spans="1:19" s="6" customFormat="1" ht="12.75" customHeight="1" thickBot="1" x14ac:dyDescent="0.3">
      <c r="A44" s="4"/>
      <c r="B44" s="272" t="s">
        <v>209</v>
      </c>
      <c r="C44" s="273"/>
      <c r="D44" s="273"/>
      <c r="E44" s="273"/>
      <c r="F44" s="273"/>
      <c r="G44" s="273"/>
      <c r="H44" s="273"/>
      <c r="I44" s="273"/>
      <c r="J44" s="102"/>
    </row>
    <row r="45" spans="1:19" s="6" customFormat="1" ht="12.75" customHeight="1" thickBot="1" x14ac:dyDescent="0.3">
      <c r="A45" s="4"/>
      <c r="B45" s="330" t="s">
        <v>60</v>
      </c>
      <c r="C45" s="331"/>
      <c r="D45" s="331"/>
      <c r="E45" s="331"/>
      <c r="F45" s="331"/>
      <c r="G45" s="331"/>
      <c r="H45" s="331"/>
      <c r="I45" s="331"/>
      <c r="J45" s="102"/>
    </row>
    <row r="46" spans="1:19" s="6" customFormat="1" ht="12.75" customHeight="1" x14ac:dyDescent="0.3">
      <c r="A46" s="4"/>
      <c r="B46" s="332" t="s">
        <v>17</v>
      </c>
      <c r="C46" s="303"/>
      <c r="D46" s="65" t="s">
        <v>18</v>
      </c>
      <c r="E46" s="65" t="s">
        <v>1</v>
      </c>
      <c r="F46" s="65" t="s">
        <v>19</v>
      </c>
      <c r="G46" s="303" t="s">
        <v>24</v>
      </c>
      <c r="H46" s="303"/>
      <c r="I46" s="304"/>
      <c r="J46" s="102"/>
    </row>
    <row r="47" spans="1:19" ht="12.75" customHeight="1" x14ac:dyDescent="0.25">
      <c r="B47" s="293" t="s">
        <v>61</v>
      </c>
      <c r="C47" s="294"/>
      <c r="D47" s="77">
        <f>SUM(D48:D52)</f>
        <v>0</v>
      </c>
      <c r="E47" s="77">
        <f>SUM(E48:E52)</f>
        <v>0</v>
      </c>
      <c r="F47" s="77">
        <f>SUM(F48:F52)</f>
        <v>0</v>
      </c>
      <c r="G47" s="326"/>
      <c r="H47" s="327"/>
      <c r="I47" s="327"/>
      <c r="J47" s="102"/>
    </row>
    <row r="48" spans="1:19" ht="12.75" customHeight="1" x14ac:dyDescent="0.25">
      <c r="B48" s="314"/>
      <c r="C48" s="315"/>
      <c r="D48" s="150">
        <v>0</v>
      </c>
      <c r="E48" s="150">
        <v>0</v>
      </c>
      <c r="F48" s="78">
        <f>SUM(D48,E48)</f>
        <v>0</v>
      </c>
      <c r="G48" s="316" t="s">
        <v>36</v>
      </c>
      <c r="H48" s="316"/>
      <c r="I48" s="317"/>
      <c r="J48" s="102"/>
    </row>
    <row r="49" spans="2:10" ht="12.75" customHeight="1" x14ac:dyDescent="0.25">
      <c r="B49" s="305"/>
      <c r="C49" s="306"/>
      <c r="D49" s="151">
        <v>0</v>
      </c>
      <c r="E49" s="151">
        <v>0</v>
      </c>
      <c r="F49" s="79">
        <f>SUM(D49,E49)</f>
        <v>0</v>
      </c>
      <c r="G49" s="307" t="s">
        <v>36</v>
      </c>
      <c r="H49" s="307"/>
      <c r="I49" s="292"/>
      <c r="J49" s="102"/>
    </row>
    <row r="50" spans="2:10" ht="12.75" customHeight="1" x14ac:dyDescent="0.25">
      <c r="B50" s="305"/>
      <c r="C50" s="306"/>
      <c r="D50" s="151">
        <v>0</v>
      </c>
      <c r="E50" s="151">
        <v>0</v>
      </c>
      <c r="F50" s="79">
        <f>SUM(D50,E50)</f>
        <v>0</v>
      </c>
      <c r="G50" s="307" t="s">
        <v>36</v>
      </c>
      <c r="H50" s="307"/>
      <c r="I50" s="292"/>
      <c r="J50" s="102"/>
    </row>
    <row r="51" spans="2:10" ht="12.75" customHeight="1" x14ac:dyDescent="0.25">
      <c r="B51" s="305"/>
      <c r="C51" s="306"/>
      <c r="D51" s="151">
        <v>0</v>
      </c>
      <c r="E51" s="151">
        <v>0</v>
      </c>
      <c r="F51" s="79">
        <f>SUM(D51,E51)</f>
        <v>0</v>
      </c>
      <c r="G51" s="307" t="s">
        <v>36</v>
      </c>
      <c r="H51" s="307"/>
      <c r="I51" s="292"/>
      <c r="J51" s="102"/>
    </row>
    <row r="52" spans="2:10" ht="12.75" customHeight="1" x14ac:dyDescent="0.25">
      <c r="B52" s="289"/>
      <c r="C52" s="290"/>
      <c r="D52" s="152">
        <v>0</v>
      </c>
      <c r="E52" s="152">
        <v>0</v>
      </c>
      <c r="F52" s="153">
        <f>SUM(D52,E52)</f>
        <v>0</v>
      </c>
      <c r="G52" s="308" t="s">
        <v>36</v>
      </c>
      <c r="H52" s="308"/>
      <c r="I52" s="309"/>
      <c r="J52" s="102"/>
    </row>
    <row r="53" spans="2:10" x14ac:dyDescent="0.25">
      <c r="B53" s="293" t="s">
        <v>62</v>
      </c>
      <c r="C53" s="294"/>
      <c r="D53" s="77">
        <f>SUM(D54:D58)</f>
        <v>0</v>
      </c>
      <c r="E53" s="77">
        <f>SUM(E54:E58)</f>
        <v>0</v>
      </c>
      <c r="F53" s="77">
        <f>SUM(F54:F58)</f>
        <v>0</v>
      </c>
      <c r="G53" s="326"/>
      <c r="H53" s="327"/>
      <c r="I53" s="327"/>
      <c r="J53" s="102"/>
    </row>
    <row r="54" spans="2:10" ht="12.75" customHeight="1" x14ac:dyDescent="0.25">
      <c r="B54" s="314"/>
      <c r="C54" s="315"/>
      <c r="D54" s="150">
        <v>0</v>
      </c>
      <c r="E54" s="150">
        <v>0</v>
      </c>
      <c r="F54" s="78">
        <f>SUM(D54,E54)</f>
        <v>0</v>
      </c>
      <c r="G54" s="316" t="s">
        <v>36</v>
      </c>
      <c r="H54" s="316"/>
      <c r="I54" s="317"/>
      <c r="J54" s="102"/>
    </row>
    <row r="55" spans="2:10" ht="12.75" customHeight="1" x14ac:dyDescent="0.25">
      <c r="B55" s="305"/>
      <c r="C55" s="306"/>
      <c r="D55" s="151">
        <v>0</v>
      </c>
      <c r="E55" s="151">
        <v>0</v>
      </c>
      <c r="F55" s="79">
        <f>SUM(D55,E55)</f>
        <v>0</v>
      </c>
      <c r="G55" s="307" t="s">
        <v>36</v>
      </c>
      <c r="H55" s="307"/>
      <c r="I55" s="292"/>
      <c r="J55" s="102"/>
    </row>
    <row r="56" spans="2:10" ht="12.75" customHeight="1" x14ac:dyDescent="0.25">
      <c r="B56" s="305"/>
      <c r="C56" s="306"/>
      <c r="D56" s="151">
        <v>0</v>
      </c>
      <c r="E56" s="151">
        <v>0</v>
      </c>
      <c r="F56" s="79">
        <f>SUM(D56,E56)</f>
        <v>0</v>
      </c>
      <c r="G56" s="307" t="s">
        <v>36</v>
      </c>
      <c r="H56" s="307"/>
      <c r="I56" s="292"/>
      <c r="J56" s="102"/>
    </row>
    <row r="57" spans="2:10" ht="12.75" customHeight="1" x14ac:dyDescent="0.25">
      <c r="B57" s="305"/>
      <c r="C57" s="306"/>
      <c r="D57" s="151">
        <v>0</v>
      </c>
      <c r="E57" s="151">
        <v>0</v>
      </c>
      <c r="F57" s="79">
        <f>SUM(D57,E57)</f>
        <v>0</v>
      </c>
      <c r="G57" s="307" t="s">
        <v>36</v>
      </c>
      <c r="H57" s="307"/>
      <c r="I57" s="292"/>
      <c r="J57" s="102"/>
    </row>
    <row r="58" spans="2:10" ht="12.75" customHeight="1" x14ac:dyDescent="0.25">
      <c r="B58" s="289"/>
      <c r="C58" s="290"/>
      <c r="D58" s="152">
        <v>0</v>
      </c>
      <c r="E58" s="152">
        <v>0</v>
      </c>
      <c r="F58" s="153">
        <f>SUM(D58,E58)</f>
        <v>0</v>
      </c>
      <c r="G58" s="308" t="s">
        <v>36</v>
      </c>
      <c r="H58" s="308"/>
      <c r="I58" s="309"/>
      <c r="J58" s="102"/>
    </row>
    <row r="59" spans="2:10" ht="12.75" customHeight="1" x14ac:dyDescent="0.25">
      <c r="B59" s="324" t="s">
        <v>0</v>
      </c>
      <c r="C59" s="325"/>
      <c r="D59" s="77">
        <f>SUM(D60:D66)</f>
        <v>0</v>
      </c>
      <c r="E59" s="77">
        <f>SUM(E60:E66)</f>
        <v>0</v>
      </c>
      <c r="F59" s="77">
        <f>SUM(F60:F66)</f>
        <v>0</v>
      </c>
      <c r="G59" s="295"/>
      <c r="H59" s="296"/>
      <c r="I59" s="296"/>
      <c r="J59" s="102"/>
    </row>
    <row r="60" spans="2:10" ht="12.75" customHeight="1" x14ac:dyDescent="0.25">
      <c r="B60" s="321"/>
      <c r="C60" s="322"/>
      <c r="D60" s="150">
        <v>0</v>
      </c>
      <c r="E60" s="150">
        <v>0</v>
      </c>
      <c r="F60" s="78">
        <f t="shared" ref="F60:F66" si="2">SUM(D60,E60)</f>
        <v>0</v>
      </c>
      <c r="G60" s="317" t="s">
        <v>36</v>
      </c>
      <c r="H60" s="323"/>
      <c r="I60" s="323"/>
      <c r="J60" s="102"/>
    </row>
    <row r="61" spans="2:10" ht="12.75" customHeight="1" x14ac:dyDescent="0.25">
      <c r="B61" s="318"/>
      <c r="C61" s="319"/>
      <c r="D61" s="151">
        <v>0</v>
      </c>
      <c r="E61" s="151">
        <v>0</v>
      </c>
      <c r="F61" s="79">
        <f t="shared" si="2"/>
        <v>0</v>
      </c>
      <c r="G61" s="292" t="s">
        <v>36</v>
      </c>
      <c r="H61" s="320"/>
      <c r="I61" s="320"/>
      <c r="J61" s="102"/>
    </row>
    <row r="62" spans="2:10" ht="12.75" customHeight="1" x14ac:dyDescent="0.25">
      <c r="B62" s="318"/>
      <c r="C62" s="319"/>
      <c r="D62" s="151">
        <v>0</v>
      </c>
      <c r="E62" s="151">
        <v>0</v>
      </c>
      <c r="F62" s="79">
        <f t="shared" si="2"/>
        <v>0</v>
      </c>
      <c r="G62" s="292" t="s">
        <v>36</v>
      </c>
      <c r="H62" s="320"/>
      <c r="I62" s="320"/>
      <c r="J62" s="102"/>
    </row>
    <row r="63" spans="2:10" x14ac:dyDescent="0.25">
      <c r="B63" s="318"/>
      <c r="C63" s="319"/>
      <c r="D63" s="151">
        <v>0</v>
      </c>
      <c r="E63" s="151">
        <v>0</v>
      </c>
      <c r="F63" s="79">
        <f t="shared" si="2"/>
        <v>0</v>
      </c>
      <c r="G63" s="292" t="s">
        <v>36</v>
      </c>
      <c r="H63" s="320"/>
      <c r="I63" s="320"/>
      <c r="J63" s="102"/>
    </row>
    <row r="64" spans="2:10" ht="12.75" customHeight="1" x14ac:dyDescent="0.25">
      <c r="B64" s="318"/>
      <c r="C64" s="319"/>
      <c r="D64" s="151">
        <v>0</v>
      </c>
      <c r="E64" s="151">
        <v>0</v>
      </c>
      <c r="F64" s="79">
        <f t="shared" si="2"/>
        <v>0</v>
      </c>
      <c r="G64" s="292" t="s">
        <v>36</v>
      </c>
      <c r="H64" s="320"/>
      <c r="I64" s="320"/>
      <c r="J64" s="102"/>
    </row>
    <row r="65" spans="2:10" ht="12.75" customHeight="1" x14ac:dyDescent="0.25">
      <c r="B65" s="305"/>
      <c r="C65" s="306"/>
      <c r="D65" s="151">
        <v>0</v>
      </c>
      <c r="E65" s="151">
        <v>0</v>
      </c>
      <c r="F65" s="79">
        <f t="shared" si="2"/>
        <v>0</v>
      </c>
      <c r="G65" s="307" t="s">
        <v>36</v>
      </c>
      <c r="H65" s="307"/>
      <c r="I65" s="292"/>
      <c r="J65" s="102"/>
    </row>
    <row r="66" spans="2:10" ht="12.75" customHeight="1" x14ac:dyDescent="0.25">
      <c r="B66" s="289"/>
      <c r="C66" s="290"/>
      <c r="D66" s="152">
        <v>0</v>
      </c>
      <c r="E66" s="152">
        <v>0</v>
      </c>
      <c r="F66" s="153">
        <f t="shared" si="2"/>
        <v>0</v>
      </c>
      <c r="G66" s="308" t="s">
        <v>36</v>
      </c>
      <c r="H66" s="308"/>
      <c r="I66" s="309"/>
      <c r="J66" s="102"/>
    </row>
    <row r="67" spans="2:10" ht="12.75" customHeight="1" x14ac:dyDescent="0.25">
      <c r="B67" s="293" t="s">
        <v>163</v>
      </c>
      <c r="C67" s="294"/>
      <c r="D67" s="77">
        <f>SUM(D68:D71)</f>
        <v>0</v>
      </c>
      <c r="E67" s="77">
        <f>SUM(E68:E71)</f>
        <v>0</v>
      </c>
      <c r="F67" s="77">
        <f>SUM(F68:F71)</f>
        <v>0</v>
      </c>
      <c r="G67" s="295"/>
      <c r="H67" s="296"/>
      <c r="I67" s="296"/>
      <c r="J67" s="102"/>
    </row>
    <row r="68" spans="2:10" x14ac:dyDescent="0.25">
      <c r="B68" s="314"/>
      <c r="C68" s="315"/>
      <c r="D68" s="150">
        <v>0</v>
      </c>
      <c r="E68" s="150">
        <v>0</v>
      </c>
      <c r="F68" s="78">
        <f>SUM(D68,E68)</f>
        <v>0</v>
      </c>
      <c r="G68" s="316" t="s">
        <v>36</v>
      </c>
      <c r="H68" s="316"/>
      <c r="I68" s="317"/>
      <c r="J68" s="102"/>
    </row>
    <row r="69" spans="2:10" x14ac:dyDescent="0.25">
      <c r="B69" s="305"/>
      <c r="C69" s="306"/>
      <c r="D69" s="151">
        <v>0</v>
      </c>
      <c r="E69" s="151">
        <v>0</v>
      </c>
      <c r="F69" s="79">
        <f>SUM(D69,E69)</f>
        <v>0</v>
      </c>
      <c r="G69" s="307" t="s">
        <v>36</v>
      </c>
      <c r="H69" s="307"/>
      <c r="I69" s="292"/>
      <c r="J69" s="102"/>
    </row>
    <row r="70" spans="2:10" ht="3.75" customHeight="1" x14ac:dyDescent="0.25">
      <c r="B70" s="305"/>
      <c r="C70" s="306"/>
      <c r="D70" s="151">
        <v>0</v>
      </c>
      <c r="E70" s="151">
        <v>0</v>
      </c>
      <c r="F70" s="79">
        <f>SUM(D70,E70)</f>
        <v>0</v>
      </c>
      <c r="G70" s="307" t="s">
        <v>36</v>
      </c>
      <c r="H70" s="307"/>
      <c r="I70" s="292"/>
      <c r="J70" s="102"/>
    </row>
    <row r="71" spans="2:10" ht="16.5" customHeight="1" x14ac:dyDescent="0.25">
      <c r="B71" s="289"/>
      <c r="C71" s="290"/>
      <c r="D71" s="152">
        <v>0</v>
      </c>
      <c r="E71" s="152">
        <v>0</v>
      </c>
      <c r="F71" s="153">
        <f>SUM(D71,E71)</f>
        <v>0</v>
      </c>
      <c r="G71" s="308" t="s">
        <v>36</v>
      </c>
      <c r="H71" s="308"/>
      <c r="I71" s="309"/>
      <c r="J71" s="102"/>
    </row>
    <row r="72" spans="2:10" ht="12.75" customHeight="1" x14ac:dyDescent="0.25">
      <c r="B72" s="293" t="s">
        <v>26</v>
      </c>
      <c r="C72" s="294"/>
      <c r="D72" s="77">
        <f>SUM(D73:D76)</f>
        <v>0</v>
      </c>
      <c r="E72" s="77">
        <f>SUM(E73:E76)</f>
        <v>0</v>
      </c>
      <c r="F72" s="77">
        <f>SUM(F73:F76)</f>
        <v>0</v>
      </c>
      <c r="G72" s="295"/>
      <c r="H72" s="296"/>
      <c r="I72" s="296"/>
      <c r="J72" s="102"/>
    </row>
    <row r="73" spans="2:10" ht="12.75" customHeight="1" x14ac:dyDescent="0.25">
      <c r="B73" s="314"/>
      <c r="C73" s="315"/>
      <c r="D73" s="150">
        <v>0</v>
      </c>
      <c r="E73" s="150">
        <v>0</v>
      </c>
      <c r="F73" s="78">
        <f>SUM(D73,E73)</f>
        <v>0</v>
      </c>
      <c r="G73" s="316" t="s">
        <v>36</v>
      </c>
      <c r="H73" s="316"/>
      <c r="I73" s="317"/>
      <c r="J73" s="102"/>
    </row>
    <row r="74" spans="2:10" x14ac:dyDescent="0.25">
      <c r="B74" s="305"/>
      <c r="C74" s="306"/>
      <c r="D74" s="151">
        <v>0</v>
      </c>
      <c r="E74" s="151">
        <v>0</v>
      </c>
      <c r="F74" s="79">
        <f>SUM(D74,E74)</f>
        <v>0</v>
      </c>
      <c r="G74" s="307" t="s">
        <v>36</v>
      </c>
      <c r="H74" s="307"/>
      <c r="I74" s="292"/>
      <c r="J74" s="102"/>
    </row>
    <row r="75" spans="2:10" ht="13.5" customHeight="1" x14ac:dyDescent="0.25">
      <c r="B75" s="305"/>
      <c r="C75" s="306"/>
      <c r="D75" s="151">
        <v>0</v>
      </c>
      <c r="E75" s="151">
        <v>0</v>
      </c>
      <c r="F75" s="79">
        <f>SUM(D75,E75)</f>
        <v>0</v>
      </c>
      <c r="G75" s="307" t="s">
        <v>36</v>
      </c>
      <c r="H75" s="307"/>
      <c r="I75" s="292"/>
      <c r="J75" s="102"/>
    </row>
    <row r="76" spans="2:10" ht="3.75" customHeight="1" x14ac:dyDescent="0.25">
      <c r="B76" s="289"/>
      <c r="C76" s="290"/>
      <c r="D76" s="152">
        <v>0</v>
      </c>
      <c r="E76" s="152">
        <v>0</v>
      </c>
      <c r="F76" s="153">
        <f>SUM(D76,E76)</f>
        <v>0</v>
      </c>
      <c r="G76" s="308" t="s">
        <v>36</v>
      </c>
      <c r="H76" s="308"/>
      <c r="I76" s="309"/>
      <c r="J76" s="102"/>
    </row>
    <row r="77" spans="2:10" ht="16.5" customHeight="1" x14ac:dyDescent="0.25">
      <c r="B77" s="293" t="s">
        <v>27</v>
      </c>
      <c r="C77" s="294"/>
      <c r="D77" s="77">
        <f>SUM(D78:D81)</f>
        <v>0</v>
      </c>
      <c r="E77" s="77">
        <f>SUM(E78:E81)</f>
        <v>0</v>
      </c>
      <c r="F77" s="77">
        <f>SUM(F78:F81)</f>
        <v>0</v>
      </c>
      <c r="G77" s="295"/>
      <c r="H77" s="296"/>
      <c r="I77" s="296"/>
      <c r="J77" s="102"/>
    </row>
    <row r="78" spans="2:10" ht="12.75" customHeight="1" x14ac:dyDescent="0.25">
      <c r="B78" s="314"/>
      <c r="C78" s="315"/>
      <c r="D78" s="150">
        <v>0</v>
      </c>
      <c r="E78" s="150">
        <v>0</v>
      </c>
      <c r="F78" s="78">
        <f>SUM(D78,E78)</f>
        <v>0</v>
      </c>
      <c r="G78" s="316" t="s">
        <v>36</v>
      </c>
      <c r="H78" s="316"/>
      <c r="I78" s="317"/>
      <c r="J78" s="102"/>
    </row>
    <row r="79" spans="2:10" ht="36" customHeight="1" x14ac:dyDescent="0.25">
      <c r="B79" s="305"/>
      <c r="C79" s="306"/>
      <c r="D79" s="151">
        <v>0</v>
      </c>
      <c r="E79" s="151">
        <v>0</v>
      </c>
      <c r="F79" s="79">
        <f>SUM(D79,E79)</f>
        <v>0</v>
      </c>
      <c r="G79" s="307" t="s">
        <v>36</v>
      </c>
      <c r="H79" s="307"/>
      <c r="I79" s="292"/>
      <c r="J79" s="102"/>
    </row>
    <row r="80" spans="2:10" ht="12.75" customHeight="1" x14ac:dyDescent="0.25">
      <c r="B80" s="305"/>
      <c r="C80" s="306"/>
      <c r="D80" s="151">
        <v>0</v>
      </c>
      <c r="E80" s="151">
        <v>0</v>
      </c>
      <c r="F80" s="79">
        <f>SUM(D80,E80)</f>
        <v>0</v>
      </c>
      <c r="G80" s="307" t="s">
        <v>36</v>
      </c>
      <c r="H80" s="307"/>
      <c r="I80" s="292"/>
      <c r="J80" s="102"/>
    </row>
    <row r="81" spans="2:10" ht="36" customHeight="1" x14ac:dyDescent="0.25">
      <c r="B81" s="289"/>
      <c r="C81" s="290"/>
      <c r="D81" s="152">
        <v>0</v>
      </c>
      <c r="E81" s="152">
        <v>0</v>
      </c>
      <c r="F81" s="153">
        <f>SUM(D81,E81)</f>
        <v>0</v>
      </c>
      <c r="G81" s="308" t="s">
        <v>36</v>
      </c>
      <c r="H81" s="308"/>
      <c r="I81" s="309"/>
      <c r="J81" s="102"/>
    </row>
    <row r="82" spans="2:10" ht="12.75" customHeight="1" x14ac:dyDescent="0.25">
      <c r="B82" s="293" t="s">
        <v>16</v>
      </c>
      <c r="C82" s="294"/>
      <c r="D82" s="77">
        <f>SUM(D47:D81)/2*0.1</f>
        <v>0</v>
      </c>
      <c r="E82" s="77">
        <f>SUM(E47:E81)/2*0.1</f>
        <v>0</v>
      </c>
      <c r="F82" s="77">
        <f>SUM(F47:F81)/2*0.1</f>
        <v>0</v>
      </c>
      <c r="G82" s="295"/>
      <c r="H82" s="296"/>
      <c r="I82" s="296"/>
      <c r="J82" s="102"/>
    </row>
    <row r="83" spans="2:10" ht="36" customHeight="1" thickBot="1" x14ac:dyDescent="0.3">
      <c r="B83" s="310" t="s">
        <v>63</v>
      </c>
      <c r="C83" s="311"/>
      <c r="D83" s="80">
        <f>SUM(D47,D53,D59,D67,D72,D77,D82)</f>
        <v>0</v>
      </c>
      <c r="E83" s="80">
        <f>SUM(E47,E53,E59,E67,E72,E77,E82)</f>
        <v>0</v>
      </c>
      <c r="F83" s="80">
        <f>SUM(F47,F53,F59,F67,F72,F77,F82)</f>
        <v>0</v>
      </c>
      <c r="G83" s="81"/>
      <c r="H83" s="82"/>
      <c r="I83" s="82"/>
      <c r="J83" s="102"/>
    </row>
    <row r="84" spans="2:10" ht="16.2" thickBot="1" x14ac:dyDescent="0.3">
      <c r="B84" s="312" t="s">
        <v>64</v>
      </c>
      <c r="C84" s="313"/>
      <c r="D84" s="313"/>
      <c r="E84" s="313"/>
      <c r="F84" s="313"/>
      <c r="G84" s="313"/>
      <c r="H84" s="313"/>
      <c r="I84" s="313"/>
      <c r="J84" s="102"/>
    </row>
    <row r="85" spans="2:10" ht="15" x14ac:dyDescent="0.3">
      <c r="B85" s="301" t="s">
        <v>210</v>
      </c>
      <c r="C85" s="302"/>
      <c r="D85" s="65" t="s">
        <v>18</v>
      </c>
      <c r="E85" s="65" t="s">
        <v>1</v>
      </c>
      <c r="F85" s="65" t="s">
        <v>19</v>
      </c>
      <c r="G85" s="303" t="s">
        <v>24</v>
      </c>
      <c r="H85" s="303"/>
      <c r="I85" s="304"/>
      <c r="J85" s="102"/>
    </row>
    <row r="86" spans="2:10" x14ac:dyDescent="0.25">
      <c r="B86" s="305" t="s">
        <v>211</v>
      </c>
      <c r="C86" s="306"/>
      <c r="D86" s="151">
        <v>0</v>
      </c>
      <c r="E86" s="151">
        <v>0</v>
      </c>
      <c r="F86" s="79">
        <v>0</v>
      </c>
      <c r="G86" s="307" t="s">
        <v>36</v>
      </c>
      <c r="H86" s="307"/>
      <c r="I86" s="292"/>
      <c r="J86" s="102"/>
    </row>
    <row r="87" spans="2:10" x14ac:dyDescent="0.25">
      <c r="B87" s="305" t="s">
        <v>65</v>
      </c>
      <c r="C87" s="306"/>
      <c r="D87" s="151">
        <v>0</v>
      </c>
      <c r="E87" s="151">
        <v>0</v>
      </c>
      <c r="F87" s="79">
        <v>0</v>
      </c>
      <c r="G87" s="307" t="s">
        <v>36</v>
      </c>
      <c r="H87" s="307"/>
      <c r="I87" s="292"/>
      <c r="J87" s="102"/>
    </row>
    <row r="88" spans="2:10" x14ac:dyDescent="0.25">
      <c r="B88" s="289" t="s">
        <v>212</v>
      </c>
      <c r="C88" s="290"/>
      <c r="D88" s="152">
        <v>0</v>
      </c>
      <c r="E88" s="152">
        <v>0</v>
      </c>
      <c r="F88" s="153">
        <v>0</v>
      </c>
      <c r="G88" s="291" t="s">
        <v>36</v>
      </c>
      <c r="H88" s="291"/>
      <c r="I88" s="292"/>
      <c r="J88" s="102"/>
    </row>
    <row r="89" spans="2:10" x14ac:dyDescent="0.25">
      <c r="B89" s="293" t="s">
        <v>16</v>
      </c>
      <c r="C89" s="294"/>
      <c r="D89" s="77">
        <f>SUM(D86:D88)*0.1</f>
        <v>0</v>
      </c>
      <c r="E89" s="77">
        <f>SUM(E86:E88)*0.1</f>
        <v>0</v>
      </c>
      <c r="F89" s="77">
        <f>SUM(F86:F88)*0.1</f>
        <v>0</v>
      </c>
      <c r="G89" s="295"/>
      <c r="H89" s="296"/>
      <c r="I89" s="296"/>
      <c r="J89" s="102"/>
    </row>
    <row r="90" spans="2:10" ht="14.4" thickBot="1" x14ac:dyDescent="0.3">
      <c r="B90" s="297" t="s">
        <v>66</v>
      </c>
      <c r="C90" s="298"/>
      <c r="D90" s="154">
        <f>D86+D87+D88+D89</f>
        <v>0</v>
      </c>
      <c r="E90" s="154">
        <f>E86+E87+E88+E89</f>
        <v>0</v>
      </c>
      <c r="F90" s="154">
        <f>F86+F87+F88+F89</f>
        <v>0</v>
      </c>
      <c r="G90" s="155"/>
      <c r="H90" s="156"/>
      <c r="I90" s="82"/>
      <c r="J90" s="102"/>
    </row>
    <row r="91" spans="2:10" ht="18.600000000000001" thickBot="1" x14ac:dyDescent="0.3">
      <c r="B91" s="299" t="s">
        <v>67</v>
      </c>
      <c r="C91" s="300"/>
      <c r="D91" s="157">
        <f>D90+D83</f>
        <v>0</v>
      </c>
      <c r="E91" s="157">
        <f>E90+E83</f>
        <v>0</v>
      </c>
      <c r="F91" s="157">
        <f>F90+F83</f>
        <v>0</v>
      </c>
      <c r="G91" s="158"/>
      <c r="H91" s="158"/>
      <c r="I91" s="159"/>
      <c r="J91" s="102"/>
    </row>
    <row r="92" spans="2:10" ht="18" x14ac:dyDescent="0.25">
      <c r="B92" s="287" t="s">
        <v>68</v>
      </c>
      <c r="C92" s="288"/>
      <c r="D92" s="83">
        <v>7000000</v>
      </c>
      <c r="E92" s="84"/>
      <c r="F92" s="84"/>
      <c r="G92" s="70"/>
      <c r="H92" s="70"/>
      <c r="I92" s="72"/>
      <c r="J92" s="102"/>
    </row>
    <row r="93" spans="2:10" ht="14.4" thickBot="1" x14ac:dyDescent="0.3">
      <c r="G93" s="70"/>
      <c r="H93" s="70"/>
      <c r="I93" s="72"/>
      <c r="J93" s="102"/>
    </row>
    <row r="94" spans="2:10" ht="16.2" thickBot="1" x14ac:dyDescent="0.3">
      <c r="B94" s="272" t="s">
        <v>20</v>
      </c>
      <c r="C94" s="273"/>
      <c r="D94" s="273"/>
      <c r="E94" s="273"/>
      <c r="F94" s="273"/>
      <c r="G94" s="273"/>
      <c r="H94" s="273"/>
      <c r="I94" s="273"/>
      <c r="J94" s="102"/>
    </row>
    <row r="95" spans="2:10" x14ac:dyDescent="0.25">
      <c r="B95" s="278" t="s">
        <v>164</v>
      </c>
      <c r="C95" s="279"/>
      <c r="D95" s="160">
        <f>F37</f>
        <v>4500</v>
      </c>
      <c r="E95" s="124">
        <f>F95-D95</f>
        <v>210</v>
      </c>
      <c r="F95" s="124">
        <f>F38</f>
        <v>4710</v>
      </c>
      <c r="G95" s="280" t="s">
        <v>34</v>
      </c>
      <c r="H95" s="280"/>
      <c r="I95" s="161"/>
      <c r="J95" s="102"/>
    </row>
    <row r="96" spans="2:10" ht="14.4" thickBot="1" x14ac:dyDescent="0.3">
      <c r="B96" s="281" t="s">
        <v>165</v>
      </c>
      <c r="C96" s="282"/>
      <c r="D96" s="127">
        <f>D83/D95</f>
        <v>0</v>
      </c>
      <c r="E96" s="127">
        <f>E83/E95</f>
        <v>0</v>
      </c>
      <c r="F96" s="127">
        <f>F83/F95</f>
        <v>0</v>
      </c>
      <c r="G96" s="283" t="s">
        <v>34</v>
      </c>
      <c r="H96" s="283"/>
      <c r="I96" s="162"/>
      <c r="J96" s="102"/>
    </row>
    <row r="97" spans="2:10" x14ac:dyDescent="0.25">
      <c r="B97" s="278" t="s">
        <v>166</v>
      </c>
      <c r="C97" s="279"/>
      <c r="D97" s="160">
        <f>F35</f>
        <v>4115</v>
      </c>
      <c r="E97" s="124">
        <f>F97-D97</f>
        <v>205</v>
      </c>
      <c r="F97" s="124">
        <f>F36</f>
        <v>4320</v>
      </c>
      <c r="G97" s="280" t="s">
        <v>34</v>
      </c>
      <c r="H97" s="280"/>
      <c r="I97" s="161"/>
      <c r="J97" s="102"/>
    </row>
    <row r="98" spans="2:10" ht="14.4" thickBot="1" x14ac:dyDescent="0.3">
      <c r="B98" s="281" t="s">
        <v>167</v>
      </c>
      <c r="C98" s="282"/>
      <c r="D98" s="127">
        <f>D83/D97</f>
        <v>0</v>
      </c>
      <c r="E98" s="127">
        <f>E83/E97</f>
        <v>0</v>
      </c>
      <c r="F98" s="127">
        <f>F83/F97</f>
        <v>0</v>
      </c>
      <c r="G98" s="283" t="s">
        <v>34</v>
      </c>
      <c r="H98" s="283"/>
      <c r="I98" s="162"/>
      <c r="J98" s="102"/>
    </row>
    <row r="99" spans="2:10" ht="14.4" thickBot="1" x14ac:dyDescent="0.3">
      <c r="B99" s="284" t="s">
        <v>69</v>
      </c>
      <c r="C99" s="285"/>
      <c r="D99" s="130">
        <f>D90/F33</f>
        <v>0</v>
      </c>
      <c r="E99" s="130">
        <f>E90/(F34-F33)</f>
        <v>0</v>
      </c>
      <c r="F99" s="130">
        <f>F90/F34</f>
        <v>0</v>
      </c>
      <c r="G99" s="286" t="s">
        <v>34</v>
      </c>
      <c r="H99" s="286"/>
      <c r="I99" s="163"/>
      <c r="J99" s="102"/>
    </row>
    <row r="100" spans="2:10" ht="14.4" thickBot="1" x14ac:dyDescent="0.3">
      <c r="G100" s="70"/>
      <c r="H100" s="70"/>
      <c r="I100" s="72"/>
      <c r="J100" s="102"/>
    </row>
    <row r="101" spans="2:10" ht="16.2" thickBot="1" x14ac:dyDescent="0.3">
      <c r="B101" s="272" t="s">
        <v>213</v>
      </c>
      <c r="C101" s="273"/>
      <c r="D101" s="273"/>
      <c r="E101" s="273"/>
      <c r="F101" s="273"/>
      <c r="G101" s="273"/>
      <c r="H101" s="273"/>
      <c r="I101" s="273"/>
      <c r="J101" s="102"/>
    </row>
    <row r="102" spans="2:10" x14ac:dyDescent="0.25">
      <c r="B102" s="274" t="s">
        <v>214</v>
      </c>
      <c r="C102" s="275"/>
      <c r="D102" s="275"/>
      <c r="E102" s="275"/>
      <c r="F102" s="275"/>
      <c r="G102" s="275"/>
      <c r="H102" s="275"/>
      <c r="I102" s="275"/>
      <c r="J102" s="102"/>
    </row>
    <row r="103" spans="2:10" x14ac:dyDescent="0.25">
      <c r="B103" s="270" t="s">
        <v>215</v>
      </c>
      <c r="C103" s="271"/>
      <c r="D103" s="271"/>
      <c r="E103" s="271"/>
      <c r="F103" s="271"/>
      <c r="G103" s="271"/>
      <c r="H103" s="271"/>
      <c r="I103" s="271"/>
      <c r="J103" s="102"/>
    </row>
    <row r="104" spans="2:10" x14ac:dyDescent="0.25">
      <c r="B104" s="276" t="s">
        <v>216</v>
      </c>
      <c r="C104" s="277"/>
      <c r="D104" s="277"/>
      <c r="E104" s="277"/>
      <c r="F104" s="277"/>
      <c r="G104" s="277"/>
      <c r="H104" s="277"/>
      <c r="I104" s="277"/>
      <c r="J104" s="102"/>
    </row>
    <row r="105" spans="2:10" x14ac:dyDescent="0.25">
      <c r="B105" s="270" t="s">
        <v>215</v>
      </c>
      <c r="C105" s="271"/>
      <c r="D105" s="271"/>
      <c r="E105" s="271"/>
      <c r="F105" s="271"/>
      <c r="G105" s="271"/>
      <c r="H105" s="271"/>
      <c r="I105" s="271"/>
      <c r="J105" s="102"/>
    </row>
    <row r="106" spans="2:10" x14ac:dyDescent="0.25">
      <c r="B106" s="276" t="s">
        <v>217</v>
      </c>
      <c r="C106" s="277"/>
      <c r="D106" s="277"/>
      <c r="E106" s="277"/>
      <c r="F106" s="277"/>
      <c r="G106" s="277"/>
      <c r="H106" s="277"/>
      <c r="I106" s="277"/>
      <c r="J106" s="102"/>
    </row>
    <row r="107" spans="2:10" x14ac:dyDescent="0.25">
      <c r="B107" s="270" t="s">
        <v>215</v>
      </c>
      <c r="C107" s="271"/>
      <c r="D107" s="271"/>
      <c r="E107" s="271"/>
      <c r="F107" s="271"/>
      <c r="G107" s="271"/>
      <c r="H107" s="271"/>
      <c r="I107" s="271"/>
      <c r="J107" s="102"/>
    </row>
  </sheetData>
  <dataConsolidate/>
  <mergeCells count="202">
    <mergeCell ref="B6:D6"/>
    <mergeCell ref="E6:F6"/>
    <mergeCell ref="B7:D7"/>
    <mergeCell ref="E7:F7"/>
    <mergeCell ref="B8:D8"/>
    <mergeCell ref="E8:F8"/>
    <mergeCell ref="B1:I1"/>
    <mergeCell ref="B2:H2"/>
    <mergeCell ref="B4:F4"/>
    <mergeCell ref="G4:I4"/>
    <mergeCell ref="B5:D5"/>
    <mergeCell ref="E5:F5"/>
    <mergeCell ref="B12:D12"/>
    <mergeCell ref="E12:F12"/>
    <mergeCell ref="B13:D13"/>
    <mergeCell ref="E13:F13"/>
    <mergeCell ref="B14:D14"/>
    <mergeCell ref="E14:F14"/>
    <mergeCell ref="B9:D9"/>
    <mergeCell ref="E9:F9"/>
    <mergeCell ref="B10:D10"/>
    <mergeCell ref="E10:F10"/>
    <mergeCell ref="B11:D11"/>
    <mergeCell ref="E11:F11"/>
    <mergeCell ref="B20:C20"/>
    <mergeCell ref="D20:E20"/>
    <mergeCell ref="G20:I20"/>
    <mergeCell ref="B21:C21"/>
    <mergeCell ref="D21:E21"/>
    <mergeCell ref="G21:I21"/>
    <mergeCell ref="B15:D15"/>
    <mergeCell ref="E15:F15"/>
    <mergeCell ref="B16:D16"/>
    <mergeCell ref="E16:F16"/>
    <mergeCell ref="B18:I18"/>
    <mergeCell ref="B19:C19"/>
    <mergeCell ref="D19:E19"/>
    <mergeCell ref="G19:I19"/>
    <mergeCell ref="B24:C24"/>
    <mergeCell ref="D24:E24"/>
    <mergeCell ref="G24:I24"/>
    <mergeCell ref="B25:C25"/>
    <mergeCell ref="D25:E25"/>
    <mergeCell ref="G25:I25"/>
    <mergeCell ref="B22:C22"/>
    <mergeCell ref="D22:E22"/>
    <mergeCell ref="G22:I22"/>
    <mergeCell ref="B23:C23"/>
    <mergeCell ref="D23:E23"/>
    <mergeCell ref="G23:I23"/>
    <mergeCell ref="B28:C28"/>
    <mergeCell ref="D28:E28"/>
    <mergeCell ref="G28:I28"/>
    <mergeCell ref="B29:C29"/>
    <mergeCell ref="D29:E29"/>
    <mergeCell ref="G29:I29"/>
    <mergeCell ref="B26:C26"/>
    <mergeCell ref="D26:E26"/>
    <mergeCell ref="G26:I26"/>
    <mergeCell ref="B27:C27"/>
    <mergeCell ref="D27:E27"/>
    <mergeCell ref="G27:I27"/>
    <mergeCell ref="B32:C32"/>
    <mergeCell ref="D32:E32"/>
    <mergeCell ref="G32:I32"/>
    <mergeCell ref="B33:C34"/>
    <mergeCell ref="D33:E33"/>
    <mergeCell ref="G33:I33"/>
    <mergeCell ref="D34:E34"/>
    <mergeCell ref="G34:I34"/>
    <mergeCell ref="B30:C30"/>
    <mergeCell ref="D30:E30"/>
    <mergeCell ref="G30:I30"/>
    <mergeCell ref="B31:C31"/>
    <mergeCell ref="D31:E31"/>
    <mergeCell ref="G31:I31"/>
    <mergeCell ref="B39:C40"/>
    <mergeCell ref="D39:E39"/>
    <mergeCell ref="G39:I39"/>
    <mergeCell ref="D40:E40"/>
    <mergeCell ref="G40:I40"/>
    <mergeCell ref="B41:I41"/>
    <mergeCell ref="B35:C36"/>
    <mergeCell ref="D35:E35"/>
    <mergeCell ref="G35:I35"/>
    <mergeCell ref="D36:E36"/>
    <mergeCell ref="G36:I36"/>
    <mergeCell ref="B37:C38"/>
    <mergeCell ref="D37:E37"/>
    <mergeCell ref="G37:I37"/>
    <mergeCell ref="D38:E38"/>
    <mergeCell ref="G38:I38"/>
    <mergeCell ref="B48:C48"/>
    <mergeCell ref="G48:I48"/>
    <mergeCell ref="B49:C49"/>
    <mergeCell ref="G49:I49"/>
    <mergeCell ref="B50:C50"/>
    <mergeCell ref="G50:I50"/>
    <mergeCell ref="B42:I42"/>
    <mergeCell ref="B44:I44"/>
    <mergeCell ref="B45:I45"/>
    <mergeCell ref="B46:C46"/>
    <mergeCell ref="G46:I46"/>
    <mergeCell ref="B47:C47"/>
    <mergeCell ref="G47:I47"/>
    <mergeCell ref="B54:C54"/>
    <mergeCell ref="G54:I54"/>
    <mergeCell ref="B55:C55"/>
    <mergeCell ref="G55:I55"/>
    <mergeCell ref="B56:C56"/>
    <mergeCell ref="G56:I56"/>
    <mergeCell ref="B51:C51"/>
    <mergeCell ref="G51:I51"/>
    <mergeCell ref="B52:C52"/>
    <mergeCell ref="G52:I52"/>
    <mergeCell ref="B53:C53"/>
    <mergeCell ref="G53:I53"/>
    <mergeCell ref="B60:C60"/>
    <mergeCell ref="G60:I60"/>
    <mergeCell ref="B61:C61"/>
    <mergeCell ref="G61:I61"/>
    <mergeCell ref="B62:C62"/>
    <mergeCell ref="G62:I62"/>
    <mergeCell ref="B57:C57"/>
    <mergeCell ref="G57:I57"/>
    <mergeCell ref="B58:C58"/>
    <mergeCell ref="G58:I58"/>
    <mergeCell ref="B59:C59"/>
    <mergeCell ref="G59:I59"/>
    <mergeCell ref="B66:C66"/>
    <mergeCell ref="G66:I66"/>
    <mergeCell ref="B67:C67"/>
    <mergeCell ref="G67:I67"/>
    <mergeCell ref="B68:C68"/>
    <mergeCell ref="G68:I68"/>
    <mergeCell ref="B63:C63"/>
    <mergeCell ref="G63:I63"/>
    <mergeCell ref="B64:C64"/>
    <mergeCell ref="G64:I64"/>
    <mergeCell ref="B65:C65"/>
    <mergeCell ref="G65:I65"/>
    <mergeCell ref="B72:C72"/>
    <mergeCell ref="G72:I72"/>
    <mergeCell ref="B73:C73"/>
    <mergeCell ref="G73:I73"/>
    <mergeCell ref="B74:C74"/>
    <mergeCell ref="G74:I74"/>
    <mergeCell ref="B69:C69"/>
    <mergeCell ref="G69:I69"/>
    <mergeCell ref="B70:C70"/>
    <mergeCell ref="G70:I70"/>
    <mergeCell ref="B71:C71"/>
    <mergeCell ref="G71:I71"/>
    <mergeCell ref="B78:C78"/>
    <mergeCell ref="G78:I78"/>
    <mergeCell ref="B79:C79"/>
    <mergeCell ref="G79:I79"/>
    <mergeCell ref="B80:C80"/>
    <mergeCell ref="G80:I80"/>
    <mergeCell ref="B75:C75"/>
    <mergeCell ref="G75:I75"/>
    <mergeCell ref="B76:C76"/>
    <mergeCell ref="G76:I76"/>
    <mergeCell ref="B77:C77"/>
    <mergeCell ref="G77:I77"/>
    <mergeCell ref="B85:C85"/>
    <mergeCell ref="G85:I85"/>
    <mergeCell ref="B86:C86"/>
    <mergeCell ref="G86:I86"/>
    <mergeCell ref="B87:C87"/>
    <mergeCell ref="G87:I87"/>
    <mergeCell ref="B81:C81"/>
    <mergeCell ref="G81:I81"/>
    <mergeCell ref="B82:C82"/>
    <mergeCell ref="G82:I82"/>
    <mergeCell ref="B83:C83"/>
    <mergeCell ref="B84:I84"/>
    <mergeCell ref="B92:C92"/>
    <mergeCell ref="B94:I94"/>
    <mergeCell ref="B95:C95"/>
    <mergeCell ref="G95:H95"/>
    <mergeCell ref="B96:C96"/>
    <mergeCell ref="G96:H96"/>
    <mergeCell ref="B88:C88"/>
    <mergeCell ref="G88:I88"/>
    <mergeCell ref="B89:C89"/>
    <mergeCell ref="G89:I89"/>
    <mergeCell ref="B90:C90"/>
    <mergeCell ref="B91:C91"/>
    <mergeCell ref="B107:I107"/>
    <mergeCell ref="B101:I101"/>
    <mergeCell ref="B102:I102"/>
    <mergeCell ref="B103:I103"/>
    <mergeCell ref="B104:I104"/>
    <mergeCell ref="B105:I105"/>
    <mergeCell ref="B106:I106"/>
    <mergeCell ref="B97:C97"/>
    <mergeCell ref="G97:H97"/>
    <mergeCell ref="B98:C98"/>
    <mergeCell ref="G98:H98"/>
    <mergeCell ref="B99:C99"/>
    <mergeCell ref="G99:H99"/>
  </mergeCells>
  <pageMargins left="0.59055118110236227" right="0.47244094488188981" top="0.59055118110236227" bottom="0.59055118110236227" header="0.31496062992125984" footer="0.24"/>
  <pageSetup paperSize="9" scale="70" orientation="portrait" r:id="rId1"/>
  <headerFooter alignWithMargins="0">
    <oddHeader>&amp;L&amp;"Arial Narrow,Normal"[Intitulé du marché]&amp;C&amp;"Arial Narrow,Normal"Analyse des offres&amp;R&amp;"Arial Narrow,Normal"Jury d'attribution du [date de la séance]</oddHeader>
    <oddFooter>&amp;L&amp;"Arial Narrow,Normal"&amp;A&amp;R&amp;"Arial Narrow,Normal"p. &amp;P /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T117"/>
  <sheetViews>
    <sheetView topLeftCell="A22" zoomScale="55" zoomScaleNormal="55" zoomScaleSheetLayoutView="70" workbookViewId="0">
      <selection activeCell="I47" sqref="I47"/>
    </sheetView>
  </sheetViews>
  <sheetFormatPr baseColWidth="10" defaultColWidth="11.44140625" defaultRowHeight="13.8" x14ac:dyDescent="0.25"/>
  <cols>
    <col min="1" max="1" width="3" style="239" customWidth="1"/>
    <col min="2" max="2" width="11.6640625" style="8" customWidth="1"/>
    <col min="3" max="3" width="24.6640625" style="8" customWidth="1"/>
    <col min="4" max="4" width="12.44140625" style="8" customWidth="1"/>
    <col min="5" max="6" width="11.6640625" style="8" customWidth="1"/>
    <col min="7" max="7" width="12.88671875" style="4" bestFit="1" customWidth="1"/>
    <col min="8" max="9" width="12.44140625" style="6" bestFit="1" customWidth="1"/>
    <col min="10" max="10" width="12.88671875" style="6" bestFit="1" customWidth="1"/>
    <col min="11" max="12" width="12.44140625" style="6" bestFit="1" customWidth="1"/>
    <col min="13" max="13" width="12.88671875" style="6" bestFit="1" customWidth="1"/>
    <col min="14" max="15" width="12.44140625" style="6" bestFit="1" customWidth="1"/>
    <col min="16" max="16" width="12.88671875" style="6" bestFit="1" customWidth="1"/>
    <col min="17" max="18" width="12.44140625" style="9" bestFit="1" customWidth="1"/>
    <col min="19" max="19" width="39.5546875" style="4" customWidth="1"/>
    <col min="20" max="16384" width="11.44140625" style="9"/>
  </cols>
  <sheetData>
    <row r="1" spans="1:72" s="6" customFormat="1" ht="12.75" customHeight="1" thickBot="1" x14ac:dyDescent="0.3">
      <c r="A1" s="239"/>
      <c r="B1" s="4"/>
      <c r="C1" s="4"/>
      <c r="D1" s="4"/>
      <c r="E1" s="4"/>
      <c r="F1" s="4"/>
      <c r="G1" s="4"/>
      <c r="S1" s="4"/>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row>
    <row r="2" spans="1:72" s="11" customFormat="1" ht="34.950000000000003" customHeight="1" thickTop="1" thickBot="1" x14ac:dyDescent="0.3">
      <c r="A2" s="240"/>
      <c r="B2" s="402" t="s">
        <v>42</v>
      </c>
      <c r="C2" s="403"/>
      <c r="D2" s="401" t="s">
        <v>37</v>
      </c>
      <c r="E2" s="397"/>
      <c r="F2" s="398"/>
      <c r="G2" s="396" t="s">
        <v>38</v>
      </c>
      <c r="H2" s="397"/>
      <c r="I2" s="398"/>
      <c r="J2" s="396" t="s">
        <v>39</v>
      </c>
      <c r="K2" s="397"/>
      <c r="L2" s="398"/>
      <c r="M2" s="396" t="s">
        <v>40</v>
      </c>
      <c r="N2" s="397"/>
      <c r="O2" s="398"/>
      <c r="P2" s="396" t="s">
        <v>41</v>
      </c>
      <c r="Q2" s="397"/>
      <c r="R2" s="404"/>
      <c r="S2" s="214" t="s">
        <v>84</v>
      </c>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row>
    <row r="3" spans="1:72" s="13" customFormat="1" ht="27.6" x14ac:dyDescent="0.3">
      <c r="A3" s="241"/>
      <c r="B3" s="405" t="s">
        <v>11</v>
      </c>
      <c r="C3" s="406"/>
      <c r="D3" s="100" t="s">
        <v>15</v>
      </c>
      <c r="E3" s="65" t="s">
        <v>14</v>
      </c>
      <c r="F3" s="101" t="s">
        <v>13</v>
      </c>
      <c r="G3" s="100" t="s">
        <v>15</v>
      </c>
      <c r="H3" s="65" t="s">
        <v>14</v>
      </c>
      <c r="I3" s="101" t="s">
        <v>13</v>
      </c>
      <c r="J3" s="100" t="s">
        <v>15</v>
      </c>
      <c r="K3" s="65" t="s">
        <v>14</v>
      </c>
      <c r="L3" s="101" t="s">
        <v>13</v>
      </c>
      <c r="M3" s="100" t="s">
        <v>15</v>
      </c>
      <c r="N3" s="65" t="s">
        <v>14</v>
      </c>
      <c r="O3" s="101" t="s">
        <v>13</v>
      </c>
      <c r="P3" s="100" t="s">
        <v>15</v>
      </c>
      <c r="Q3" s="65" t="s">
        <v>14</v>
      </c>
      <c r="R3" s="228" t="s">
        <v>13</v>
      </c>
      <c r="S3" s="211"/>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row>
    <row r="4" spans="1:72" ht="15.6" x14ac:dyDescent="0.25">
      <c r="B4" s="407" t="s">
        <v>2</v>
      </c>
      <c r="C4" s="408"/>
      <c r="D4" s="208">
        <v>0</v>
      </c>
      <c r="E4" s="209" t="e">
        <f>D4/D15</f>
        <v>#DIV/0!</v>
      </c>
      <c r="F4" s="67">
        <f>D37*D4</f>
        <v>0</v>
      </c>
      <c r="G4" s="208">
        <v>0</v>
      </c>
      <c r="H4" s="209" t="e">
        <f>G4/G15</f>
        <v>#DIV/0!</v>
      </c>
      <c r="I4" s="67">
        <f>D37*G4</f>
        <v>0</v>
      </c>
      <c r="J4" s="208">
        <v>0</v>
      </c>
      <c r="K4" s="209" t="e">
        <f>J4/J15</f>
        <v>#DIV/0!</v>
      </c>
      <c r="L4" s="67">
        <f>D37*J4</f>
        <v>0</v>
      </c>
      <c r="M4" s="208">
        <v>0</v>
      </c>
      <c r="N4" s="209" t="e">
        <f>M4/M15</f>
        <v>#DIV/0!</v>
      </c>
      <c r="O4" s="67">
        <f>D37*M4</f>
        <v>0</v>
      </c>
      <c r="P4" s="208">
        <v>0</v>
      </c>
      <c r="Q4" s="209" t="e">
        <f>P4/P15</f>
        <v>#DIV/0!</v>
      </c>
      <c r="R4" s="229">
        <f>D37*P4</f>
        <v>0</v>
      </c>
      <c r="S4" s="210"/>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row>
    <row r="5" spans="1:72" x14ac:dyDescent="0.25">
      <c r="B5" s="407" t="s">
        <v>234</v>
      </c>
      <c r="C5" s="408"/>
      <c r="D5" s="208">
        <v>0</v>
      </c>
      <c r="E5" s="209" t="e">
        <f>D5/D15</f>
        <v>#DIV/0!</v>
      </c>
      <c r="F5" s="67">
        <f>D37*D5</f>
        <v>0</v>
      </c>
      <c r="G5" s="208">
        <v>0</v>
      </c>
      <c r="H5" s="209" t="e">
        <f>G5/G15</f>
        <v>#DIV/0!</v>
      </c>
      <c r="I5" s="67">
        <f>D37*G5</f>
        <v>0</v>
      </c>
      <c r="J5" s="208">
        <v>0</v>
      </c>
      <c r="K5" s="209" t="e">
        <f>J5/J15</f>
        <v>#DIV/0!</v>
      </c>
      <c r="L5" s="67">
        <f>D37*J5</f>
        <v>0</v>
      </c>
      <c r="M5" s="208">
        <v>0</v>
      </c>
      <c r="N5" s="209" t="e">
        <f>M5/M15</f>
        <v>#DIV/0!</v>
      </c>
      <c r="O5" s="67">
        <f>D37*M5</f>
        <v>0</v>
      </c>
      <c r="P5" s="208">
        <v>0</v>
      </c>
      <c r="Q5" s="209" t="e">
        <f>P5/P15</f>
        <v>#DIV/0!</v>
      </c>
      <c r="R5" s="229">
        <f>D37*P5</f>
        <v>0</v>
      </c>
      <c r="S5" s="204"/>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45"/>
      <c r="BQ5" s="245"/>
      <c r="BR5" s="245"/>
      <c r="BS5" s="245"/>
      <c r="BT5" s="245"/>
    </row>
    <row r="6" spans="1:72" ht="12.75" customHeight="1" x14ac:dyDescent="0.25">
      <c r="B6" s="407" t="s">
        <v>161</v>
      </c>
      <c r="C6" s="408"/>
      <c r="D6" s="208">
        <v>0</v>
      </c>
      <c r="E6" s="209" t="e">
        <f>D6/D15</f>
        <v>#DIV/0!</v>
      </c>
      <c r="F6" s="67">
        <f>D37*D6</f>
        <v>0</v>
      </c>
      <c r="G6" s="208">
        <v>0</v>
      </c>
      <c r="H6" s="209" t="e">
        <f>G6/G15</f>
        <v>#DIV/0!</v>
      </c>
      <c r="I6" s="67">
        <f>D37*G6</f>
        <v>0</v>
      </c>
      <c r="J6" s="208">
        <v>0</v>
      </c>
      <c r="K6" s="209" t="e">
        <f>J6/J15</f>
        <v>#DIV/0!</v>
      </c>
      <c r="L6" s="67">
        <f>D37*J6</f>
        <v>0</v>
      </c>
      <c r="M6" s="208">
        <v>0</v>
      </c>
      <c r="N6" s="209" t="e">
        <f>M6/M15</f>
        <v>#DIV/0!</v>
      </c>
      <c r="O6" s="67">
        <f>D37*M6</f>
        <v>0</v>
      </c>
      <c r="P6" s="208">
        <v>0</v>
      </c>
      <c r="Q6" s="209" t="e">
        <f>P6/P15</f>
        <v>#DIV/0!</v>
      </c>
      <c r="R6" s="229">
        <f>D37*P6</f>
        <v>0</v>
      </c>
      <c r="S6" s="211"/>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row>
    <row r="7" spans="1:72" ht="12.75" customHeight="1" x14ac:dyDescent="0.25">
      <c r="B7" s="407" t="s">
        <v>236</v>
      </c>
      <c r="C7" s="408"/>
      <c r="D7" s="208">
        <v>0</v>
      </c>
      <c r="E7" s="17" t="e">
        <f>D7/D15</f>
        <v>#DIV/0!</v>
      </c>
      <c r="F7" s="67">
        <f>D37*D7</f>
        <v>0</v>
      </c>
      <c r="G7" s="208">
        <v>0</v>
      </c>
      <c r="H7" s="17" t="e">
        <f>G7/G15</f>
        <v>#DIV/0!</v>
      </c>
      <c r="I7" s="67">
        <f>D37*G7</f>
        <v>0</v>
      </c>
      <c r="J7" s="208">
        <v>0</v>
      </c>
      <c r="K7" s="17" t="e">
        <f>J7/J15</f>
        <v>#DIV/0!</v>
      </c>
      <c r="L7" s="67">
        <f>D37*J7</f>
        <v>0</v>
      </c>
      <c r="M7" s="208">
        <v>0</v>
      </c>
      <c r="N7" s="17" t="e">
        <f>M7/M15</f>
        <v>#DIV/0!</v>
      </c>
      <c r="O7" s="67">
        <f>D37*M7</f>
        <v>0</v>
      </c>
      <c r="P7" s="208">
        <v>0</v>
      </c>
      <c r="Q7" s="17" t="e">
        <f>P7/P15</f>
        <v>#DIV/0!</v>
      </c>
      <c r="R7" s="229">
        <f>D37*P7</f>
        <v>0</v>
      </c>
      <c r="S7" s="211"/>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row>
    <row r="8" spans="1:72" ht="12.75" customHeight="1" x14ac:dyDescent="0.25">
      <c r="B8" s="407" t="s">
        <v>3</v>
      </c>
      <c r="C8" s="408"/>
      <c r="D8" s="208">
        <v>0</v>
      </c>
      <c r="E8" s="17" t="e">
        <f>D8/D15</f>
        <v>#DIV/0!</v>
      </c>
      <c r="F8" s="67">
        <f>D37*D8</f>
        <v>0</v>
      </c>
      <c r="G8" s="208">
        <v>0</v>
      </c>
      <c r="H8" s="17" t="e">
        <f>G8/G15</f>
        <v>#DIV/0!</v>
      </c>
      <c r="I8" s="67">
        <f>D37*G8</f>
        <v>0</v>
      </c>
      <c r="J8" s="208">
        <v>0</v>
      </c>
      <c r="K8" s="17" t="e">
        <f>J8/J15</f>
        <v>#DIV/0!</v>
      </c>
      <c r="L8" s="67">
        <f>D37*J8</f>
        <v>0</v>
      </c>
      <c r="M8" s="208">
        <v>0</v>
      </c>
      <c r="N8" s="17" t="e">
        <f>M8/M15</f>
        <v>#DIV/0!</v>
      </c>
      <c r="O8" s="67">
        <f>D37*M8</f>
        <v>0</v>
      </c>
      <c r="P8" s="208">
        <v>0</v>
      </c>
      <c r="Q8" s="17" t="e">
        <f>P8/P15</f>
        <v>#DIV/0!</v>
      </c>
      <c r="R8" s="229">
        <f>D37*P8</f>
        <v>0</v>
      </c>
      <c r="S8" s="211"/>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row>
    <row r="9" spans="1:72" x14ac:dyDescent="0.25">
      <c r="B9" s="407" t="s">
        <v>4</v>
      </c>
      <c r="C9" s="408"/>
      <c r="D9" s="208">
        <v>0</v>
      </c>
      <c r="E9" s="17" t="e">
        <f>D9/D15</f>
        <v>#DIV/0!</v>
      </c>
      <c r="F9" s="67">
        <f>D37*D9</f>
        <v>0</v>
      </c>
      <c r="G9" s="208">
        <v>0</v>
      </c>
      <c r="H9" s="17" t="e">
        <f>G9/G15</f>
        <v>#DIV/0!</v>
      </c>
      <c r="I9" s="67">
        <f>D37*G9</f>
        <v>0</v>
      </c>
      <c r="J9" s="208">
        <v>0</v>
      </c>
      <c r="K9" s="17" t="e">
        <f>J9/J15</f>
        <v>#DIV/0!</v>
      </c>
      <c r="L9" s="67">
        <f>D37*J9</f>
        <v>0</v>
      </c>
      <c r="M9" s="208">
        <v>0</v>
      </c>
      <c r="N9" s="17" t="e">
        <f>M9/M15</f>
        <v>#DIV/0!</v>
      </c>
      <c r="O9" s="67">
        <f>D37*M9</f>
        <v>0</v>
      </c>
      <c r="P9" s="208">
        <v>0</v>
      </c>
      <c r="Q9" s="17" t="e">
        <f>P9/P15</f>
        <v>#DIV/0!</v>
      </c>
      <c r="R9" s="229">
        <f>D37*P9</f>
        <v>0</v>
      </c>
      <c r="S9" s="211"/>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row>
    <row r="10" spans="1:72" ht="13.95" customHeight="1" x14ac:dyDescent="0.25">
      <c r="B10" s="415" t="s">
        <v>52</v>
      </c>
      <c r="C10" s="416"/>
      <c r="D10" s="208">
        <v>0</v>
      </c>
      <c r="E10" s="17" t="e">
        <f>D10/D15</f>
        <v>#DIV/0!</v>
      </c>
      <c r="F10" s="67">
        <f>D37*D10</f>
        <v>0</v>
      </c>
      <c r="G10" s="208">
        <v>0</v>
      </c>
      <c r="H10" s="17" t="e">
        <f>G10/G15</f>
        <v>#DIV/0!</v>
      </c>
      <c r="I10" s="67">
        <f>D436*G10</f>
        <v>0</v>
      </c>
      <c r="J10" s="208">
        <v>0</v>
      </c>
      <c r="K10" s="17" t="e">
        <f>J10/J15</f>
        <v>#DIV/0!</v>
      </c>
      <c r="L10" s="67">
        <f>D37*J10</f>
        <v>0</v>
      </c>
      <c r="M10" s="208">
        <v>0</v>
      </c>
      <c r="N10" s="17" t="e">
        <f>M10/M15</f>
        <v>#DIV/0!</v>
      </c>
      <c r="O10" s="67">
        <f>D37*M10</f>
        <v>0</v>
      </c>
      <c r="P10" s="208">
        <v>0</v>
      </c>
      <c r="Q10" s="17" t="e">
        <f>P10/P15</f>
        <v>#DIV/0!</v>
      </c>
      <c r="R10" s="229">
        <f>D37*P10</f>
        <v>0</v>
      </c>
      <c r="S10" s="211"/>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row>
    <row r="11" spans="1:72" ht="12.75" customHeight="1" x14ac:dyDescent="0.25">
      <c r="B11" s="407" t="s">
        <v>5</v>
      </c>
      <c r="C11" s="408"/>
      <c r="D11" s="208">
        <v>0</v>
      </c>
      <c r="E11" s="209" t="e">
        <f>D11/D15</f>
        <v>#DIV/0!</v>
      </c>
      <c r="F11" s="67">
        <f>D37*D11</f>
        <v>0</v>
      </c>
      <c r="G11" s="208">
        <v>0</v>
      </c>
      <c r="H11" s="209" t="e">
        <f>G11/G15</f>
        <v>#DIV/0!</v>
      </c>
      <c r="I11" s="67">
        <f>D37*G11</f>
        <v>0</v>
      </c>
      <c r="J11" s="208">
        <v>0</v>
      </c>
      <c r="K11" s="209" t="e">
        <f>J11/J15</f>
        <v>#DIV/0!</v>
      </c>
      <c r="L11" s="67">
        <f>D37*J11</f>
        <v>0</v>
      </c>
      <c r="M11" s="208">
        <v>0</v>
      </c>
      <c r="N11" s="209" t="e">
        <f>M11/M15</f>
        <v>#DIV/0!</v>
      </c>
      <c r="O11" s="67">
        <f>D37*M11</f>
        <v>0</v>
      </c>
      <c r="P11" s="208">
        <v>0</v>
      </c>
      <c r="Q11" s="209" t="e">
        <f>P11/P15</f>
        <v>#DIV/0!</v>
      </c>
      <c r="R11" s="229">
        <f>D37*P11</f>
        <v>0</v>
      </c>
      <c r="S11" s="211"/>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row>
    <row r="12" spans="1:72" x14ac:dyDescent="0.25">
      <c r="B12" s="407" t="s">
        <v>8</v>
      </c>
      <c r="C12" s="408"/>
      <c r="D12" s="208">
        <v>0</v>
      </c>
      <c r="E12" s="209" t="e">
        <f>D12/D15</f>
        <v>#DIV/0!</v>
      </c>
      <c r="F12" s="67">
        <f>D37*D12</f>
        <v>0</v>
      </c>
      <c r="G12" s="208">
        <v>0</v>
      </c>
      <c r="H12" s="209" t="e">
        <f>G12/G15</f>
        <v>#DIV/0!</v>
      </c>
      <c r="I12" s="67">
        <f>D37*G12</f>
        <v>0</v>
      </c>
      <c r="J12" s="208">
        <v>0</v>
      </c>
      <c r="K12" s="209" t="e">
        <f>J12/J15</f>
        <v>#DIV/0!</v>
      </c>
      <c r="L12" s="67">
        <f>D37*J12</f>
        <v>0</v>
      </c>
      <c r="M12" s="208">
        <v>0</v>
      </c>
      <c r="N12" s="209" t="e">
        <f>M12/M15</f>
        <v>#DIV/0!</v>
      </c>
      <c r="O12" s="67">
        <f>D37*M12</f>
        <v>0</v>
      </c>
      <c r="P12" s="208">
        <v>0</v>
      </c>
      <c r="Q12" s="209" t="e">
        <f>P12/P15</f>
        <v>#DIV/0!</v>
      </c>
      <c r="R12" s="229">
        <f>D37*P12</f>
        <v>0</v>
      </c>
      <c r="S12" s="211"/>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row>
    <row r="13" spans="1:72" ht="13.95" customHeight="1" x14ac:dyDescent="0.25">
      <c r="B13" s="407" t="s">
        <v>7</v>
      </c>
      <c r="C13" s="408"/>
      <c r="D13" s="208">
        <v>0</v>
      </c>
      <c r="E13" s="209" t="e">
        <f>D13/D15</f>
        <v>#DIV/0!</v>
      </c>
      <c r="F13" s="67">
        <f>D37*D13</f>
        <v>0</v>
      </c>
      <c r="G13" s="208">
        <v>0</v>
      </c>
      <c r="H13" s="209" t="e">
        <f>G13/G15</f>
        <v>#DIV/0!</v>
      </c>
      <c r="I13" s="67">
        <f>D37*G13</f>
        <v>0</v>
      </c>
      <c r="J13" s="208">
        <v>0</v>
      </c>
      <c r="K13" s="209" t="e">
        <f>J13/J15</f>
        <v>#DIV/0!</v>
      </c>
      <c r="L13" s="67">
        <f>D37*J13</f>
        <v>0</v>
      </c>
      <c r="M13" s="208">
        <v>0</v>
      </c>
      <c r="N13" s="209" t="e">
        <f>M13/M15</f>
        <v>#DIV/0!</v>
      </c>
      <c r="O13" s="67">
        <f>D37*M13</f>
        <v>0</v>
      </c>
      <c r="P13" s="208">
        <v>0</v>
      </c>
      <c r="Q13" s="209" t="e">
        <f>P13/P15</f>
        <v>#DIV/0!</v>
      </c>
      <c r="R13" s="229">
        <f>D37*P13</f>
        <v>0</v>
      </c>
      <c r="S13" s="211"/>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row>
    <row r="14" spans="1:72" ht="12.75" customHeight="1" thickBot="1" x14ac:dyDescent="0.3">
      <c r="B14" s="417" t="s">
        <v>235</v>
      </c>
      <c r="C14" s="418"/>
      <c r="D14" s="212">
        <v>0</v>
      </c>
      <c r="E14" s="213" t="e">
        <f>D14/D15</f>
        <v>#DIV/0!</v>
      </c>
      <c r="F14" s="67">
        <f>D37*D14</f>
        <v>0</v>
      </c>
      <c r="G14" s="212">
        <v>0</v>
      </c>
      <c r="H14" s="213" t="e">
        <f>G14/G15</f>
        <v>#DIV/0!</v>
      </c>
      <c r="I14" s="67">
        <f>D37*G14</f>
        <v>0</v>
      </c>
      <c r="J14" s="212">
        <v>0</v>
      </c>
      <c r="K14" s="213" t="e">
        <f>J14/J15</f>
        <v>#DIV/0!</v>
      </c>
      <c r="L14" s="67">
        <f>D37*J14</f>
        <v>0</v>
      </c>
      <c r="M14" s="212">
        <v>0</v>
      </c>
      <c r="N14" s="213" t="e">
        <f>M14/M15</f>
        <v>#DIV/0!</v>
      </c>
      <c r="O14" s="67">
        <f>D37*M14</f>
        <v>0</v>
      </c>
      <c r="P14" s="212">
        <v>0</v>
      </c>
      <c r="Q14" s="213" t="e">
        <f>P14/P15</f>
        <v>#DIV/0!</v>
      </c>
      <c r="R14" s="229">
        <f>D37*P14</f>
        <v>0</v>
      </c>
      <c r="S14" s="211"/>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row>
    <row r="15" spans="1:72" s="13" customFormat="1" ht="14.4" thickBot="1" x14ac:dyDescent="0.3">
      <c r="A15" s="242"/>
      <c r="B15" s="409" t="s">
        <v>231</v>
      </c>
      <c r="C15" s="410"/>
      <c r="D15" s="205">
        <f t="shared" ref="D15:R15" si="0">SUM(D4:D14)</f>
        <v>0</v>
      </c>
      <c r="E15" s="206" t="e">
        <f t="shared" si="0"/>
        <v>#DIV/0!</v>
      </c>
      <c r="F15" s="207">
        <f t="shared" si="0"/>
        <v>0</v>
      </c>
      <c r="G15" s="205">
        <f t="shared" si="0"/>
        <v>0</v>
      </c>
      <c r="H15" s="206" t="e">
        <f t="shared" si="0"/>
        <v>#DIV/0!</v>
      </c>
      <c r="I15" s="207">
        <f t="shared" si="0"/>
        <v>0</v>
      </c>
      <c r="J15" s="205">
        <f t="shared" si="0"/>
        <v>0</v>
      </c>
      <c r="K15" s="206" t="e">
        <f t="shared" si="0"/>
        <v>#DIV/0!</v>
      </c>
      <c r="L15" s="207">
        <f t="shared" si="0"/>
        <v>0</v>
      </c>
      <c r="M15" s="205">
        <f t="shared" si="0"/>
        <v>0</v>
      </c>
      <c r="N15" s="206" t="e">
        <f t="shared" si="0"/>
        <v>#DIV/0!</v>
      </c>
      <c r="O15" s="207">
        <f t="shared" si="0"/>
        <v>0</v>
      </c>
      <c r="P15" s="205">
        <f t="shared" si="0"/>
        <v>0</v>
      </c>
      <c r="Q15" s="206" t="e">
        <f t="shared" si="0"/>
        <v>#DIV/0!</v>
      </c>
      <c r="R15" s="230">
        <f t="shared" si="0"/>
        <v>0</v>
      </c>
      <c r="S15" s="204"/>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row>
    <row r="16" spans="1:72" s="15" customFormat="1" ht="3.75" customHeight="1" thickBot="1" x14ac:dyDescent="0.3">
      <c r="A16" s="239"/>
      <c r="B16" s="231"/>
      <c r="C16" s="95"/>
      <c r="D16" s="215"/>
      <c r="E16" s="216"/>
      <c r="F16" s="215"/>
      <c r="G16" s="215"/>
      <c r="H16" s="216"/>
      <c r="I16" s="215"/>
      <c r="J16" s="215"/>
      <c r="K16" s="216"/>
      <c r="L16" s="215"/>
      <c r="M16" s="215"/>
      <c r="N16" s="216"/>
      <c r="O16" s="215"/>
      <c r="P16" s="215"/>
      <c r="Q16" s="216"/>
      <c r="R16" s="232"/>
      <c r="S16" s="211"/>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c r="BT16" s="248"/>
    </row>
    <row r="17" spans="1:72" s="35" customFormat="1" ht="28.95" customHeight="1" thickBot="1" x14ac:dyDescent="0.3">
      <c r="A17" s="243"/>
      <c r="B17" s="411" t="s">
        <v>232</v>
      </c>
      <c r="C17" s="412"/>
      <c r="D17" s="105"/>
      <c r="E17" s="106"/>
      <c r="F17" s="107">
        <f>D15*D35</f>
        <v>0</v>
      </c>
      <c r="G17" s="105"/>
      <c r="H17" s="106"/>
      <c r="I17" s="107">
        <f>G15*G35</f>
        <v>0</v>
      </c>
      <c r="J17" s="105"/>
      <c r="K17" s="106"/>
      <c r="L17" s="107">
        <f>J15*J35</f>
        <v>0</v>
      </c>
      <c r="M17" s="105"/>
      <c r="N17" s="106"/>
      <c r="O17" s="107">
        <f>M15*M35</f>
        <v>0</v>
      </c>
      <c r="P17" s="105"/>
      <c r="Q17" s="106"/>
      <c r="R17" s="233">
        <f>P15*P35</f>
        <v>0</v>
      </c>
      <c r="S17" s="211"/>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49"/>
      <c r="BC17" s="249"/>
      <c r="BD17" s="249"/>
      <c r="BE17" s="249"/>
      <c r="BF17" s="249"/>
      <c r="BG17" s="249"/>
      <c r="BH17" s="249"/>
      <c r="BI17" s="249"/>
      <c r="BJ17" s="249"/>
      <c r="BK17" s="249"/>
      <c r="BL17" s="249"/>
      <c r="BM17" s="249"/>
      <c r="BN17" s="249"/>
      <c r="BO17" s="249"/>
      <c r="BP17" s="249"/>
      <c r="BQ17" s="249"/>
      <c r="BR17" s="249"/>
      <c r="BS17" s="249"/>
      <c r="BT17" s="249"/>
    </row>
    <row r="18" spans="1:72" s="11" customFormat="1" ht="35.4" customHeight="1" thickBot="1" x14ac:dyDescent="0.3">
      <c r="A18" s="239"/>
      <c r="B18" s="413" t="s">
        <v>233</v>
      </c>
      <c r="C18" s="414"/>
      <c r="D18" s="234"/>
      <c r="E18" s="235"/>
      <c r="F18" s="236">
        <f>D15*F35</f>
        <v>0</v>
      </c>
      <c r="G18" s="234"/>
      <c r="H18" s="235"/>
      <c r="I18" s="236">
        <f>G15*I35</f>
        <v>0</v>
      </c>
      <c r="J18" s="234"/>
      <c r="K18" s="235"/>
      <c r="L18" s="236">
        <f>J15*L35</f>
        <v>0</v>
      </c>
      <c r="M18" s="234"/>
      <c r="N18" s="235"/>
      <c r="O18" s="236">
        <f>M15*O35</f>
        <v>0</v>
      </c>
      <c r="P18" s="234"/>
      <c r="Q18" s="235"/>
      <c r="R18" s="237">
        <f>P15*R35</f>
        <v>0</v>
      </c>
      <c r="S18" s="211"/>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6"/>
      <c r="BT18" s="246"/>
    </row>
    <row r="19" spans="1:72" s="11" customFormat="1" ht="15.75" customHeight="1" thickTop="1" thickBot="1" x14ac:dyDescent="0.3">
      <c r="A19" s="239"/>
      <c r="B19" s="222"/>
      <c r="C19" s="223"/>
      <c r="D19" s="224"/>
      <c r="E19" s="225"/>
      <c r="F19" s="226"/>
      <c r="G19" s="224"/>
      <c r="H19" s="225"/>
      <c r="I19" s="226"/>
      <c r="J19" s="224"/>
      <c r="K19" s="225"/>
      <c r="L19" s="226"/>
      <c r="M19" s="224"/>
      <c r="N19" s="225"/>
      <c r="O19" s="226"/>
      <c r="P19" s="224"/>
      <c r="Q19" s="225"/>
      <c r="R19" s="227"/>
      <c r="S19" s="102"/>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6"/>
      <c r="BT19" s="246"/>
    </row>
    <row r="20" spans="1:72" s="15" customFormat="1" ht="17.25" customHeight="1" thickTop="1" thickBot="1" x14ac:dyDescent="0.35">
      <c r="A20" s="239"/>
      <c r="B20" s="402" t="s">
        <v>43</v>
      </c>
      <c r="C20" s="403"/>
      <c r="D20" s="401" t="s">
        <v>37</v>
      </c>
      <c r="E20" s="397"/>
      <c r="F20" s="398"/>
      <c r="G20" s="401" t="s">
        <v>38</v>
      </c>
      <c r="H20" s="397"/>
      <c r="I20" s="398"/>
      <c r="J20" s="401" t="s">
        <v>39</v>
      </c>
      <c r="K20" s="397"/>
      <c r="L20" s="398"/>
      <c r="M20" s="401" t="s">
        <v>40</v>
      </c>
      <c r="N20" s="397"/>
      <c r="O20" s="398"/>
      <c r="P20" s="401" t="s">
        <v>41</v>
      </c>
      <c r="Q20" s="397"/>
      <c r="R20" s="404"/>
      <c r="S20" s="217"/>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8"/>
      <c r="BO20" s="248"/>
      <c r="BP20" s="248"/>
      <c r="BQ20" s="248"/>
      <c r="BR20" s="248"/>
      <c r="BS20" s="248"/>
      <c r="BT20" s="248"/>
    </row>
    <row r="21" spans="1:72" s="16" customFormat="1" ht="13.95" customHeight="1" thickBot="1" x14ac:dyDescent="0.3">
      <c r="A21" s="239"/>
      <c r="B21" s="377" t="s">
        <v>60</v>
      </c>
      <c r="C21" s="331"/>
      <c r="D21" s="331"/>
      <c r="E21" s="331"/>
      <c r="F21" s="331"/>
      <c r="G21" s="331"/>
      <c r="H21" s="331"/>
      <c r="I21" s="331"/>
      <c r="J21" s="331"/>
      <c r="K21" s="331"/>
      <c r="L21" s="331"/>
      <c r="M21" s="331"/>
      <c r="N21" s="331"/>
      <c r="O21" s="331"/>
      <c r="P21" s="331"/>
      <c r="Q21" s="331"/>
      <c r="R21" s="378"/>
      <c r="S21" s="211"/>
      <c r="T21" s="248"/>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0"/>
      <c r="BL21" s="250"/>
      <c r="BM21" s="250"/>
      <c r="BN21" s="250"/>
      <c r="BO21" s="250"/>
      <c r="BP21" s="250"/>
      <c r="BQ21" s="250"/>
      <c r="BR21" s="250"/>
      <c r="BS21" s="250"/>
      <c r="BT21" s="250"/>
    </row>
    <row r="22" spans="1:72" s="6" customFormat="1" ht="17.399999999999999" customHeight="1" x14ac:dyDescent="0.35">
      <c r="A22" s="239"/>
      <c r="B22" s="399" t="s">
        <v>17</v>
      </c>
      <c r="C22" s="400"/>
      <c r="D22" s="109" t="s">
        <v>18</v>
      </c>
      <c r="E22" s="110" t="s">
        <v>1</v>
      </c>
      <c r="F22" s="111" t="s">
        <v>19</v>
      </c>
      <c r="G22" s="109" t="s">
        <v>18</v>
      </c>
      <c r="H22" s="110" t="s">
        <v>1</v>
      </c>
      <c r="I22" s="111" t="s">
        <v>19</v>
      </c>
      <c r="J22" s="109" t="s">
        <v>18</v>
      </c>
      <c r="K22" s="110" t="s">
        <v>1</v>
      </c>
      <c r="L22" s="111" t="s">
        <v>19</v>
      </c>
      <c r="M22" s="109" t="s">
        <v>18</v>
      </c>
      <c r="N22" s="110" t="s">
        <v>1</v>
      </c>
      <c r="O22" s="111" t="s">
        <v>19</v>
      </c>
      <c r="P22" s="109" t="s">
        <v>18</v>
      </c>
      <c r="Q22" s="110" t="s">
        <v>1</v>
      </c>
      <c r="R22" s="218" t="s">
        <v>19</v>
      </c>
      <c r="S22" s="211"/>
      <c r="T22" s="248"/>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row>
    <row r="23" spans="1:72" ht="31.2" customHeight="1" x14ac:dyDescent="0.25">
      <c r="B23" s="375" t="s">
        <v>239</v>
      </c>
      <c r="C23" s="376"/>
      <c r="D23" s="112"/>
      <c r="E23" s="113"/>
      <c r="F23" s="114"/>
      <c r="G23" s="112"/>
      <c r="H23" s="113"/>
      <c r="I23" s="114"/>
      <c r="J23" s="112"/>
      <c r="K23" s="113"/>
      <c r="L23" s="114"/>
      <c r="M23" s="112"/>
      <c r="N23" s="113"/>
      <c r="O23" s="114"/>
      <c r="P23" s="112"/>
      <c r="Q23" s="113"/>
      <c r="R23" s="219"/>
      <c r="S23" s="211"/>
      <c r="T23" s="248"/>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5"/>
      <c r="BO23" s="245"/>
      <c r="BP23" s="245"/>
      <c r="BQ23" s="245"/>
      <c r="BR23" s="245"/>
      <c r="BS23" s="245"/>
      <c r="BT23" s="245"/>
    </row>
    <row r="24" spans="1:72" ht="16.5" customHeight="1" x14ac:dyDescent="0.25">
      <c r="B24" s="375" t="s">
        <v>163</v>
      </c>
      <c r="C24" s="376"/>
      <c r="D24" s="112"/>
      <c r="E24" s="113"/>
      <c r="F24" s="114"/>
      <c r="G24" s="112"/>
      <c r="H24" s="113"/>
      <c r="I24" s="114"/>
      <c r="J24" s="112"/>
      <c r="K24" s="113"/>
      <c r="L24" s="114"/>
      <c r="M24" s="112"/>
      <c r="N24" s="113"/>
      <c r="O24" s="114"/>
      <c r="P24" s="112"/>
      <c r="Q24" s="113"/>
      <c r="R24" s="219"/>
      <c r="S24" s="211"/>
      <c r="T24" s="248"/>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row>
    <row r="25" spans="1:72" ht="12.75" customHeight="1" x14ac:dyDescent="0.25">
      <c r="B25" s="375" t="s">
        <v>62</v>
      </c>
      <c r="C25" s="376"/>
      <c r="D25" s="112"/>
      <c r="E25" s="113"/>
      <c r="F25" s="114"/>
      <c r="G25" s="112"/>
      <c r="H25" s="113"/>
      <c r="I25" s="114"/>
      <c r="J25" s="112"/>
      <c r="K25" s="113"/>
      <c r="L25" s="114"/>
      <c r="M25" s="112"/>
      <c r="N25" s="113"/>
      <c r="O25" s="114"/>
      <c r="P25" s="112"/>
      <c r="Q25" s="113"/>
      <c r="R25" s="219"/>
      <c r="S25" s="211"/>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row>
    <row r="26" spans="1:72" ht="16.5" customHeight="1" x14ac:dyDescent="0.25">
      <c r="B26" s="383" t="s">
        <v>0</v>
      </c>
      <c r="C26" s="384"/>
      <c r="D26" s="112"/>
      <c r="E26" s="113"/>
      <c r="F26" s="114"/>
      <c r="G26" s="112"/>
      <c r="H26" s="113"/>
      <c r="I26" s="114"/>
      <c r="J26" s="112"/>
      <c r="K26" s="113"/>
      <c r="L26" s="114"/>
      <c r="M26" s="112"/>
      <c r="N26" s="113"/>
      <c r="O26" s="114"/>
      <c r="P26" s="112"/>
      <c r="Q26" s="113"/>
      <c r="R26" s="219"/>
      <c r="S26" s="211"/>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row>
    <row r="27" spans="1:72" s="11" customFormat="1" ht="15.75" customHeight="1" x14ac:dyDescent="0.25">
      <c r="A27" s="239"/>
      <c r="B27" s="375" t="s">
        <v>26</v>
      </c>
      <c r="C27" s="376"/>
      <c r="D27" s="112"/>
      <c r="E27" s="113"/>
      <c r="F27" s="114"/>
      <c r="G27" s="112"/>
      <c r="H27" s="113"/>
      <c r="I27" s="114"/>
      <c r="J27" s="112"/>
      <c r="K27" s="113"/>
      <c r="L27" s="114"/>
      <c r="M27" s="112"/>
      <c r="N27" s="113"/>
      <c r="O27" s="114"/>
      <c r="P27" s="112"/>
      <c r="Q27" s="113"/>
      <c r="R27" s="219"/>
      <c r="S27" s="211"/>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6"/>
      <c r="BP27" s="246"/>
      <c r="BQ27" s="246"/>
      <c r="BR27" s="246"/>
      <c r="BS27" s="246"/>
      <c r="BT27" s="246"/>
    </row>
    <row r="28" spans="1:72" ht="22.2" customHeight="1" x14ac:dyDescent="0.25">
      <c r="B28" s="375" t="s">
        <v>116</v>
      </c>
      <c r="C28" s="376"/>
      <c r="D28" s="112"/>
      <c r="E28" s="113"/>
      <c r="F28" s="114"/>
      <c r="G28" s="112"/>
      <c r="H28" s="113"/>
      <c r="I28" s="114"/>
      <c r="J28" s="112"/>
      <c r="K28" s="113"/>
      <c r="L28" s="114"/>
      <c r="M28" s="112"/>
      <c r="N28" s="113"/>
      <c r="O28" s="114"/>
      <c r="P28" s="112"/>
      <c r="Q28" s="113"/>
      <c r="R28" s="219"/>
      <c r="S28" s="211"/>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5"/>
      <c r="BR28" s="245"/>
      <c r="BS28" s="245"/>
      <c r="BT28" s="245"/>
    </row>
    <row r="29" spans="1:72" s="11" customFormat="1" ht="15.75" customHeight="1" x14ac:dyDescent="0.25">
      <c r="A29" s="239"/>
      <c r="B29" s="375" t="s">
        <v>16</v>
      </c>
      <c r="C29" s="376"/>
      <c r="D29" s="112"/>
      <c r="E29" s="113"/>
      <c r="F29" s="114"/>
      <c r="G29" s="112"/>
      <c r="H29" s="113"/>
      <c r="I29" s="114"/>
      <c r="J29" s="112"/>
      <c r="K29" s="113"/>
      <c r="L29" s="114"/>
      <c r="M29" s="112"/>
      <c r="N29" s="113"/>
      <c r="O29" s="114"/>
      <c r="P29" s="112"/>
      <c r="Q29" s="113"/>
      <c r="R29" s="219"/>
      <c r="S29" s="211"/>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row>
    <row r="30" spans="1:72" ht="18.600000000000001" customHeight="1" thickBot="1" x14ac:dyDescent="0.3">
      <c r="B30" s="381" t="s">
        <v>63</v>
      </c>
      <c r="C30" s="382"/>
      <c r="D30" s="115"/>
      <c r="E30" s="116"/>
      <c r="F30" s="117"/>
      <c r="G30" s="115"/>
      <c r="H30" s="116"/>
      <c r="I30" s="117"/>
      <c r="J30" s="115"/>
      <c r="K30" s="116"/>
      <c r="L30" s="117"/>
      <c r="M30" s="115"/>
      <c r="N30" s="116"/>
      <c r="O30" s="117"/>
      <c r="P30" s="115"/>
      <c r="Q30" s="116"/>
      <c r="R30" s="220"/>
      <c r="S30" s="211"/>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245"/>
      <c r="BS30" s="245"/>
      <c r="BT30" s="245"/>
    </row>
    <row r="31" spans="1:72" ht="17.399999999999999" customHeight="1" thickBot="1" x14ac:dyDescent="0.3">
      <c r="B31" s="377" t="s">
        <v>64</v>
      </c>
      <c r="C31" s="331"/>
      <c r="D31" s="331"/>
      <c r="E31" s="331"/>
      <c r="F31" s="331"/>
      <c r="G31" s="331"/>
      <c r="H31" s="331"/>
      <c r="I31" s="331"/>
      <c r="J31" s="331"/>
      <c r="K31" s="331"/>
      <c r="L31" s="331"/>
      <c r="M31" s="331"/>
      <c r="N31" s="331"/>
      <c r="O31" s="331"/>
      <c r="P31" s="331"/>
      <c r="Q31" s="331"/>
      <c r="R31" s="378"/>
      <c r="S31" s="211"/>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S31" s="245"/>
      <c r="BT31" s="245"/>
    </row>
    <row r="32" spans="1:72" s="36" customFormat="1" ht="42" customHeight="1" x14ac:dyDescent="0.25">
      <c r="A32" s="239"/>
      <c r="B32" s="375" t="s">
        <v>238</v>
      </c>
      <c r="C32" s="376"/>
      <c r="D32" s="112"/>
      <c r="E32" s="113"/>
      <c r="F32" s="114"/>
      <c r="G32" s="112"/>
      <c r="H32" s="113"/>
      <c r="I32" s="114"/>
      <c r="J32" s="112"/>
      <c r="K32" s="113"/>
      <c r="L32" s="114"/>
      <c r="M32" s="112"/>
      <c r="N32" s="113"/>
      <c r="O32" s="114"/>
      <c r="P32" s="112"/>
      <c r="Q32" s="113"/>
      <c r="R32" s="219"/>
      <c r="S32" s="211"/>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row>
    <row r="33" spans="1:72" s="39" customFormat="1" ht="24.75" customHeight="1" x14ac:dyDescent="0.25">
      <c r="A33" s="244"/>
      <c r="B33" s="375" t="s">
        <v>16</v>
      </c>
      <c r="C33" s="294"/>
      <c r="D33" s="112"/>
      <c r="E33" s="113"/>
      <c r="F33" s="114"/>
      <c r="G33" s="112"/>
      <c r="H33" s="113"/>
      <c r="I33" s="114"/>
      <c r="J33" s="112"/>
      <c r="K33" s="113"/>
      <c r="L33" s="114"/>
      <c r="M33" s="112"/>
      <c r="N33" s="113"/>
      <c r="O33" s="114"/>
      <c r="P33" s="112"/>
      <c r="Q33" s="113"/>
      <c r="R33" s="219"/>
      <c r="S33" s="21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S33" s="251"/>
      <c r="BT33" s="251"/>
    </row>
    <row r="34" spans="1:72" ht="32.25" customHeight="1" thickBot="1" x14ac:dyDescent="0.3">
      <c r="B34" s="379" t="s">
        <v>66</v>
      </c>
      <c r="C34" s="380"/>
      <c r="D34" s="118"/>
      <c r="E34" s="119"/>
      <c r="F34" s="120"/>
      <c r="G34" s="118"/>
      <c r="H34" s="119"/>
      <c r="I34" s="120"/>
      <c r="J34" s="118"/>
      <c r="K34" s="119"/>
      <c r="L34" s="120"/>
      <c r="M34" s="118"/>
      <c r="N34" s="119"/>
      <c r="O34" s="120"/>
      <c r="P34" s="118"/>
      <c r="Q34" s="119"/>
      <c r="R34" s="221"/>
      <c r="S34" s="211"/>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45"/>
      <c r="BS34" s="245"/>
      <c r="BT34" s="245"/>
    </row>
    <row r="35" spans="1:72" ht="32.25" customHeight="1" thickTop="1" thickBot="1" x14ac:dyDescent="0.3">
      <c r="B35" s="387" t="s">
        <v>67</v>
      </c>
      <c r="C35" s="388"/>
      <c r="D35" s="121"/>
      <c r="E35" s="88"/>
      <c r="F35" s="122"/>
      <c r="G35" s="121"/>
      <c r="H35" s="88"/>
      <c r="I35" s="122"/>
      <c r="J35" s="121"/>
      <c r="K35" s="238"/>
      <c r="L35" s="122"/>
      <c r="M35" s="121"/>
      <c r="N35" s="88"/>
      <c r="O35" s="122"/>
      <c r="P35" s="121"/>
      <c r="Q35" s="88"/>
      <c r="R35" s="122"/>
      <c r="S35" s="211"/>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245"/>
      <c r="BS35" s="245"/>
      <c r="BT35" s="245"/>
    </row>
    <row r="36" spans="1:72" ht="21.6" thickTop="1" thickBot="1" x14ac:dyDescent="0.3">
      <c r="B36" s="394" t="s">
        <v>237</v>
      </c>
      <c r="C36" s="395"/>
      <c r="D36" s="238">
        <f>D35/D37</f>
        <v>0</v>
      </c>
      <c r="E36" s="88"/>
      <c r="F36" s="122"/>
      <c r="G36" s="238">
        <f>G35/D37</f>
        <v>0</v>
      </c>
      <c r="H36" s="88"/>
      <c r="I36" s="122"/>
      <c r="J36" s="238">
        <f>J35/D37</f>
        <v>0</v>
      </c>
      <c r="K36" s="88"/>
      <c r="L36" s="122"/>
      <c r="M36" s="238">
        <f>M35/D37</f>
        <v>0</v>
      </c>
      <c r="N36" s="88"/>
      <c r="O36" s="122"/>
      <c r="P36" s="238">
        <f>P35/D37</f>
        <v>0</v>
      </c>
      <c r="Q36" s="88"/>
      <c r="R36" s="122"/>
      <c r="S36" s="211"/>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5"/>
      <c r="BR36" s="245"/>
      <c r="BS36" s="245"/>
      <c r="BT36" s="245"/>
    </row>
    <row r="37" spans="1:72" s="11" customFormat="1" ht="15.75" customHeight="1" thickTop="1" thickBot="1" x14ac:dyDescent="0.3">
      <c r="A37" s="239"/>
      <c r="B37" s="389" t="s">
        <v>68</v>
      </c>
      <c r="C37" s="390"/>
      <c r="D37" s="83">
        <v>7000000</v>
      </c>
      <c r="E37" s="69"/>
      <c r="F37" s="69"/>
      <c r="G37" s="69"/>
      <c r="H37" s="61"/>
      <c r="I37" s="61"/>
      <c r="J37" s="61"/>
      <c r="K37" s="61"/>
      <c r="L37" s="61"/>
      <c r="M37" s="61"/>
      <c r="N37" s="61"/>
      <c r="O37" s="61"/>
      <c r="P37" s="61"/>
      <c r="Q37" s="61"/>
      <c r="R37" s="61"/>
      <c r="S37" s="102"/>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6"/>
      <c r="BR37" s="246"/>
      <c r="BS37" s="246"/>
      <c r="BT37" s="246"/>
    </row>
    <row r="38" spans="1:72" ht="27.6" customHeight="1" thickBot="1" x14ac:dyDescent="0.3">
      <c r="B38" s="392" t="s">
        <v>20</v>
      </c>
      <c r="C38" s="393"/>
      <c r="D38" s="393"/>
      <c r="E38" s="393"/>
      <c r="F38" s="393"/>
      <c r="G38" s="393"/>
      <c r="H38" s="393"/>
      <c r="I38" s="393"/>
      <c r="J38" s="393"/>
      <c r="K38" s="393"/>
      <c r="L38" s="393"/>
      <c r="M38" s="393"/>
      <c r="N38" s="393"/>
      <c r="O38" s="393"/>
      <c r="P38" s="393"/>
      <c r="Q38" s="393"/>
      <c r="R38" s="393"/>
      <c r="S38" s="102"/>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5"/>
      <c r="BS38" s="245"/>
      <c r="BT38" s="245"/>
    </row>
    <row r="39" spans="1:72" ht="27.6" customHeight="1" x14ac:dyDescent="0.25">
      <c r="B39" s="278" t="s">
        <v>266</v>
      </c>
      <c r="C39" s="391"/>
      <c r="D39" s="123"/>
      <c r="E39" s="124"/>
      <c r="F39" s="125"/>
      <c r="G39" s="123"/>
      <c r="H39" s="124"/>
      <c r="I39" s="125"/>
      <c r="J39" s="123"/>
      <c r="K39" s="124"/>
      <c r="L39" s="125"/>
      <c r="M39" s="123"/>
      <c r="N39" s="124"/>
      <c r="O39" s="125"/>
      <c r="P39" s="123"/>
      <c r="Q39" s="124"/>
      <c r="R39" s="125"/>
      <c r="S39" s="102"/>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5"/>
      <c r="BR39" s="245"/>
      <c r="BS39" s="245"/>
      <c r="BT39" s="245"/>
    </row>
    <row r="40" spans="1:72" ht="28.2" customHeight="1" thickBot="1" x14ac:dyDescent="0.3">
      <c r="B40" s="281" t="s">
        <v>265</v>
      </c>
      <c r="C40" s="385"/>
      <c r="D40" s="126"/>
      <c r="E40" s="127"/>
      <c r="F40" s="128"/>
      <c r="G40" s="126"/>
      <c r="H40" s="127"/>
      <c r="I40" s="128"/>
      <c r="J40" s="126"/>
      <c r="K40" s="127"/>
      <c r="L40" s="128"/>
      <c r="M40" s="126"/>
      <c r="N40" s="127"/>
      <c r="O40" s="128"/>
      <c r="P40" s="126"/>
      <c r="Q40" s="127"/>
      <c r="R40" s="128"/>
      <c r="S40" s="102"/>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5"/>
      <c r="BR40" s="245"/>
      <c r="BS40" s="245"/>
      <c r="BT40" s="245"/>
    </row>
    <row r="41" spans="1:72" ht="27.6" customHeight="1" x14ac:dyDescent="0.25">
      <c r="B41" s="278" t="s">
        <v>270</v>
      </c>
      <c r="C41" s="391"/>
      <c r="D41" s="123"/>
      <c r="E41" s="124"/>
      <c r="F41" s="125"/>
      <c r="G41" s="123"/>
      <c r="H41" s="124"/>
      <c r="I41" s="125"/>
      <c r="J41" s="123"/>
      <c r="K41" s="124"/>
      <c r="L41" s="125"/>
      <c r="M41" s="123"/>
      <c r="N41" s="124"/>
      <c r="O41" s="125"/>
      <c r="P41" s="123"/>
      <c r="Q41" s="124"/>
      <c r="R41" s="125"/>
      <c r="S41" s="102"/>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5"/>
      <c r="BR41" s="245"/>
      <c r="BS41" s="245"/>
      <c r="BT41" s="245"/>
    </row>
    <row r="42" spans="1:72" ht="14.4" thickBot="1" x14ac:dyDescent="0.3">
      <c r="B42" s="281" t="s">
        <v>69</v>
      </c>
      <c r="C42" s="385"/>
      <c r="D42" s="126"/>
      <c r="E42" s="127"/>
      <c r="F42" s="128"/>
      <c r="G42" s="126"/>
      <c r="H42" s="127"/>
      <c r="I42" s="128"/>
      <c r="J42" s="126"/>
      <c r="K42" s="127"/>
      <c r="L42" s="128"/>
      <c r="M42" s="126"/>
      <c r="N42" s="127"/>
      <c r="O42" s="128"/>
      <c r="P42" s="126"/>
      <c r="Q42" s="127"/>
      <c r="R42" s="128"/>
      <c r="S42" s="102"/>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5"/>
      <c r="BR42" s="245"/>
      <c r="BS42" s="245"/>
      <c r="BT42" s="245"/>
    </row>
    <row r="43" spans="1:72" ht="13.5" customHeight="1" x14ac:dyDescent="0.25">
      <c r="B43" s="131"/>
      <c r="C43" s="131"/>
      <c r="D43" s="132"/>
      <c r="E43" s="132"/>
      <c r="F43" s="132"/>
      <c r="G43" s="132"/>
      <c r="H43" s="132"/>
      <c r="I43" s="132"/>
      <c r="J43" s="132"/>
      <c r="K43" s="132"/>
      <c r="L43" s="132"/>
      <c r="M43" s="132"/>
      <c r="N43" s="132"/>
      <c r="O43" s="132"/>
      <c r="P43" s="132"/>
      <c r="Q43" s="132"/>
      <c r="R43" s="132"/>
      <c r="S43" s="102"/>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5"/>
      <c r="BR43" s="245"/>
      <c r="BS43" s="245"/>
      <c r="BT43" s="245"/>
    </row>
    <row r="44" spans="1:72" ht="15.6" customHeight="1" x14ac:dyDescent="0.25">
      <c r="B44" s="386" t="s">
        <v>227</v>
      </c>
      <c r="C44" s="386"/>
      <c r="D44" s="8" t="s">
        <v>143</v>
      </c>
      <c r="E44" s="200"/>
      <c r="G44" s="8" t="s">
        <v>143</v>
      </c>
      <c r="H44" s="200"/>
      <c r="I44" s="8"/>
      <c r="J44" s="8" t="s">
        <v>143</v>
      </c>
      <c r="K44" s="200"/>
      <c r="L44" s="8"/>
      <c r="M44" s="8" t="s">
        <v>143</v>
      </c>
      <c r="N44" s="200"/>
      <c r="O44" s="8"/>
      <c r="P44" s="8" t="s">
        <v>143</v>
      </c>
      <c r="Q44" s="200"/>
      <c r="R44" s="8"/>
      <c r="S44" s="49"/>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5"/>
      <c r="BR44" s="245"/>
      <c r="BS44" s="245"/>
      <c r="BT44" s="245"/>
    </row>
    <row r="45" spans="1:72" x14ac:dyDescent="0.25">
      <c r="B45" s="202"/>
      <c r="C45" s="202"/>
      <c r="D45" s="8" t="s">
        <v>144</v>
      </c>
      <c r="E45" s="200"/>
      <c r="G45" s="8" t="s">
        <v>144</v>
      </c>
      <c r="H45" s="200"/>
      <c r="I45" s="8"/>
      <c r="J45" s="8" t="s">
        <v>144</v>
      </c>
      <c r="K45" s="200"/>
      <c r="L45" s="8"/>
      <c r="M45" s="8" t="s">
        <v>144</v>
      </c>
      <c r="N45" s="200"/>
      <c r="O45" s="8"/>
      <c r="P45" s="8" t="s">
        <v>144</v>
      </c>
      <c r="Q45" s="200"/>
      <c r="R45" s="8"/>
      <c r="S45" s="49"/>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5"/>
      <c r="BR45" s="245"/>
      <c r="BS45" s="245"/>
      <c r="BT45" s="245"/>
    </row>
    <row r="46" spans="1:72" x14ac:dyDescent="0.25">
      <c r="D46" s="8" t="s">
        <v>145</v>
      </c>
      <c r="E46" s="200"/>
      <c r="G46" s="8" t="s">
        <v>145</v>
      </c>
      <c r="H46" s="200"/>
      <c r="I46" s="8"/>
      <c r="J46" s="8" t="s">
        <v>145</v>
      </c>
      <c r="K46" s="200"/>
      <c r="L46" s="8"/>
      <c r="M46" s="8" t="s">
        <v>145</v>
      </c>
      <c r="N46" s="200"/>
      <c r="O46" s="8"/>
      <c r="P46" s="8" t="s">
        <v>145</v>
      </c>
      <c r="Q46" s="200"/>
      <c r="R46" s="8"/>
      <c r="S46" s="49"/>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5"/>
      <c r="BR46" s="245"/>
      <c r="BS46" s="245"/>
      <c r="BT46" s="245"/>
    </row>
    <row r="47" spans="1:72" ht="27.6" x14ac:dyDescent="0.25">
      <c r="D47" s="8" t="s">
        <v>146</v>
      </c>
      <c r="E47" s="200"/>
      <c r="G47" s="8" t="s">
        <v>146</v>
      </c>
      <c r="H47" s="200"/>
      <c r="I47" s="8"/>
      <c r="J47" s="8" t="s">
        <v>146</v>
      </c>
      <c r="K47" s="200"/>
      <c r="L47" s="8"/>
      <c r="M47" s="8" t="s">
        <v>146</v>
      </c>
      <c r="N47" s="200"/>
      <c r="O47" s="8"/>
      <c r="P47" s="8" t="s">
        <v>146</v>
      </c>
      <c r="Q47" s="200"/>
      <c r="R47" s="8"/>
      <c r="S47" s="49"/>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5"/>
      <c r="BR47" s="245"/>
      <c r="BS47" s="245"/>
      <c r="BT47" s="245"/>
    </row>
    <row r="48" spans="1:72" x14ac:dyDescent="0.25">
      <c r="D48" s="8" t="s">
        <v>139</v>
      </c>
      <c r="E48" s="201"/>
      <c r="G48" s="8" t="s">
        <v>139</v>
      </c>
      <c r="H48" s="200"/>
      <c r="I48" s="8"/>
      <c r="J48" s="8" t="s">
        <v>139</v>
      </c>
      <c r="K48" s="200"/>
      <c r="L48" s="8"/>
      <c r="M48" s="8" t="s">
        <v>139</v>
      </c>
      <c r="N48" s="200"/>
      <c r="O48" s="8"/>
      <c r="P48" s="8" t="s">
        <v>139</v>
      </c>
      <c r="Q48" s="201"/>
      <c r="R48" s="8"/>
      <c r="S48" s="49"/>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5"/>
      <c r="BR48" s="245"/>
      <c r="BS48" s="245"/>
      <c r="BT48" s="245"/>
    </row>
    <row r="49" spans="1:72" x14ac:dyDescent="0.25">
      <c r="D49" s="8" t="s">
        <v>140</v>
      </c>
      <c r="E49" s="200"/>
      <c r="G49" s="8" t="s">
        <v>140</v>
      </c>
      <c r="H49" s="200"/>
      <c r="I49" s="8"/>
      <c r="J49" s="8" t="s">
        <v>140</v>
      </c>
      <c r="K49" s="200"/>
      <c r="L49" s="8"/>
      <c r="M49" s="8" t="s">
        <v>140</v>
      </c>
      <c r="N49" s="200"/>
      <c r="O49" s="8"/>
      <c r="P49" s="8" t="s">
        <v>140</v>
      </c>
      <c r="Q49" s="200"/>
      <c r="R49" s="8"/>
      <c r="S49" s="49"/>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5"/>
      <c r="BR49" s="245"/>
      <c r="BS49" s="245"/>
      <c r="BT49" s="245"/>
    </row>
    <row r="50" spans="1:72" x14ac:dyDescent="0.25">
      <c r="D50" s="8" t="s">
        <v>141</v>
      </c>
      <c r="E50" s="200"/>
      <c r="G50" s="8" t="s">
        <v>141</v>
      </c>
      <c r="H50" s="200"/>
      <c r="I50" s="8"/>
      <c r="J50" s="8" t="s">
        <v>141</v>
      </c>
      <c r="K50" s="200"/>
      <c r="L50" s="8"/>
      <c r="M50" s="8" t="s">
        <v>141</v>
      </c>
      <c r="N50" s="200"/>
      <c r="O50" s="8"/>
      <c r="P50" s="8" t="s">
        <v>141</v>
      </c>
      <c r="Q50" s="200"/>
      <c r="R50" s="8"/>
      <c r="S50" s="49"/>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5"/>
      <c r="BR50" s="245"/>
      <c r="BS50" s="245"/>
      <c r="BT50" s="245"/>
    </row>
    <row r="51" spans="1:72" x14ac:dyDescent="0.25">
      <c r="D51" s="8" t="s">
        <v>142</v>
      </c>
      <c r="E51" s="200"/>
      <c r="G51" s="8" t="s">
        <v>142</v>
      </c>
      <c r="H51" s="200"/>
      <c r="I51" s="8"/>
      <c r="J51" s="8" t="s">
        <v>142</v>
      </c>
      <c r="K51" s="200"/>
      <c r="L51" s="8"/>
      <c r="M51" s="8" t="s">
        <v>142</v>
      </c>
      <c r="N51" s="200"/>
      <c r="O51" s="8"/>
      <c r="P51" s="8" t="s">
        <v>142</v>
      </c>
      <c r="Q51" s="200"/>
      <c r="R51" s="8"/>
      <c r="S51" s="49"/>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5"/>
      <c r="BR51" s="245"/>
      <c r="BS51" s="245"/>
      <c r="BT51" s="245"/>
    </row>
    <row r="52" spans="1:72" ht="12.75" customHeight="1" x14ac:dyDescent="0.25">
      <c r="G52" s="8"/>
      <c r="H52" s="9"/>
      <c r="I52" s="9"/>
      <c r="J52" s="9"/>
      <c r="K52" s="9"/>
      <c r="L52" s="9"/>
      <c r="M52" s="9"/>
      <c r="N52" s="9"/>
      <c r="O52" s="9"/>
      <c r="P52" s="9"/>
      <c r="S52" s="49"/>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5"/>
      <c r="BR52" s="245"/>
      <c r="BS52" s="245"/>
      <c r="BT52" s="245"/>
    </row>
    <row r="53" spans="1:72" ht="13.5" customHeight="1" x14ac:dyDescent="0.25">
      <c r="A53" s="245"/>
      <c r="B53" s="6"/>
      <c r="C53" s="6"/>
      <c r="D53" s="6"/>
      <c r="E53" s="6"/>
      <c r="F53" s="6"/>
      <c r="G53" s="6"/>
      <c r="Q53" s="6"/>
      <c r="R53" s="6"/>
      <c r="S53" s="252"/>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5"/>
      <c r="BR53" s="245"/>
      <c r="BS53" s="245"/>
      <c r="BT53" s="245"/>
    </row>
    <row r="54" spans="1:72" x14ac:dyDescent="0.25">
      <c r="B54" s="239"/>
      <c r="C54" s="239"/>
      <c r="D54" s="239"/>
      <c r="E54" s="239"/>
      <c r="F54" s="239"/>
      <c r="G54" s="239"/>
      <c r="H54" s="245"/>
      <c r="I54" s="245"/>
      <c r="J54" s="245"/>
      <c r="K54" s="245"/>
      <c r="L54" s="245"/>
      <c r="M54" s="245"/>
      <c r="N54" s="245"/>
      <c r="O54" s="245"/>
      <c r="P54" s="245"/>
      <c r="Q54" s="245"/>
      <c r="R54" s="245"/>
      <c r="S54" s="252"/>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5"/>
      <c r="BR54" s="245"/>
      <c r="BS54" s="245"/>
      <c r="BT54" s="245"/>
    </row>
    <row r="55" spans="1:72" x14ac:dyDescent="0.25">
      <c r="B55" s="239"/>
      <c r="C55" s="239"/>
      <c r="D55" s="239"/>
      <c r="E55" s="239"/>
      <c r="F55" s="239"/>
      <c r="G55" s="239"/>
      <c r="H55" s="245"/>
      <c r="I55" s="245"/>
      <c r="J55" s="245"/>
      <c r="K55" s="245"/>
      <c r="L55" s="245"/>
      <c r="M55" s="245"/>
      <c r="N55" s="245"/>
      <c r="O55" s="245"/>
      <c r="P55" s="245"/>
      <c r="Q55" s="245"/>
      <c r="R55" s="245"/>
      <c r="S55" s="252"/>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5"/>
      <c r="BR55" s="245"/>
      <c r="BS55" s="245"/>
      <c r="BT55" s="245"/>
    </row>
    <row r="56" spans="1:72" x14ac:dyDescent="0.25">
      <c r="B56" s="239"/>
      <c r="C56" s="239"/>
      <c r="D56" s="239"/>
      <c r="E56" s="239"/>
      <c r="F56" s="239"/>
      <c r="G56" s="239"/>
      <c r="H56" s="245"/>
      <c r="I56" s="245"/>
      <c r="J56" s="245"/>
      <c r="K56" s="245"/>
      <c r="L56" s="245"/>
      <c r="M56" s="245"/>
      <c r="N56" s="245"/>
      <c r="O56" s="245"/>
      <c r="P56" s="245"/>
      <c r="Q56" s="245"/>
      <c r="R56" s="245"/>
      <c r="S56" s="252"/>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5"/>
      <c r="BR56" s="245"/>
      <c r="BS56" s="245"/>
      <c r="BT56" s="245"/>
    </row>
    <row r="57" spans="1:72" x14ac:dyDescent="0.25">
      <c r="B57" s="239"/>
      <c r="C57" s="239"/>
      <c r="D57" s="239"/>
      <c r="E57" s="239"/>
      <c r="F57" s="239"/>
      <c r="G57" s="239"/>
      <c r="H57" s="245"/>
      <c r="I57" s="245"/>
      <c r="J57" s="245"/>
      <c r="K57" s="245"/>
      <c r="L57" s="245"/>
      <c r="M57" s="245"/>
      <c r="N57" s="245"/>
      <c r="O57" s="245"/>
      <c r="P57" s="245"/>
      <c r="Q57" s="245"/>
      <c r="R57" s="245"/>
      <c r="S57" s="252"/>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245"/>
      <c r="BM57" s="245"/>
      <c r="BN57" s="245"/>
      <c r="BO57" s="245"/>
      <c r="BP57" s="245"/>
      <c r="BQ57" s="245"/>
      <c r="BR57" s="245"/>
      <c r="BS57" s="245"/>
      <c r="BT57" s="245"/>
    </row>
    <row r="58" spans="1:72" x14ac:dyDescent="0.25">
      <c r="B58" s="239"/>
      <c r="C58" s="239"/>
      <c r="D58" s="239"/>
      <c r="E58" s="239"/>
      <c r="F58" s="239"/>
      <c r="G58" s="239"/>
      <c r="H58" s="245"/>
      <c r="I58" s="245"/>
      <c r="J58" s="245"/>
      <c r="K58" s="245"/>
      <c r="L58" s="245"/>
      <c r="M58" s="245"/>
      <c r="N58" s="245"/>
      <c r="O58" s="245"/>
      <c r="P58" s="245"/>
      <c r="Q58" s="245"/>
      <c r="R58" s="245"/>
      <c r="S58" s="252"/>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5"/>
      <c r="AU58" s="245"/>
      <c r="AV58" s="245"/>
      <c r="AW58" s="245"/>
      <c r="AX58" s="245"/>
      <c r="AY58" s="245"/>
      <c r="AZ58" s="245"/>
      <c r="BA58" s="245"/>
      <c r="BB58" s="245"/>
      <c r="BC58" s="245"/>
      <c r="BD58" s="245"/>
      <c r="BE58" s="245"/>
      <c r="BF58" s="245"/>
      <c r="BG58" s="245"/>
      <c r="BH58" s="245"/>
      <c r="BI58" s="245"/>
      <c r="BJ58" s="245"/>
      <c r="BK58" s="245"/>
      <c r="BL58" s="245"/>
      <c r="BM58" s="245"/>
      <c r="BN58" s="245"/>
      <c r="BO58" s="245"/>
      <c r="BP58" s="245"/>
      <c r="BQ58" s="245"/>
      <c r="BR58" s="245"/>
      <c r="BS58" s="245"/>
      <c r="BT58" s="245"/>
    </row>
    <row r="59" spans="1:72" x14ac:dyDescent="0.25">
      <c r="B59" s="239"/>
      <c r="C59" s="239"/>
      <c r="D59" s="239"/>
      <c r="E59" s="239"/>
      <c r="F59" s="239"/>
      <c r="G59" s="239"/>
      <c r="H59" s="245"/>
      <c r="I59" s="245"/>
      <c r="J59" s="245"/>
      <c r="K59" s="245"/>
      <c r="L59" s="245"/>
      <c r="M59" s="245"/>
      <c r="N59" s="245"/>
      <c r="O59" s="245"/>
      <c r="P59" s="245"/>
      <c r="Q59" s="245"/>
      <c r="R59" s="245"/>
      <c r="S59" s="252"/>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5"/>
      <c r="BA59" s="245"/>
      <c r="BB59" s="245"/>
      <c r="BC59" s="245"/>
      <c r="BD59" s="245"/>
      <c r="BE59" s="245"/>
      <c r="BF59" s="245"/>
      <c r="BG59" s="245"/>
      <c r="BH59" s="245"/>
      <c r="BI59" s="245"/>
      <c r="BJ59" s="245"/>
      <c r="BK59" s="245"/>
      <c r="BL59" s="245"/>
      <c r="BM59" s="245"/>
      <c r="BN59" s="245"/>
      <c r="BO59" s="245"/>
      <c r="BP59" s="245"/>
      <c r="BQ59" s="245"/>
      <c r="BR59" s="245"/>
      <c r="BS59" s="245"/>
      <c r="BT59" s="245"/>
    </row>
    <row r="60" spans="1:72" x14ac:dyDescent="0.25">
      <c r="B60" s="239"/>
      <c r="C60" s="239"/>
      <c r="D60" s="239"/>
      <c r="E60" s="239"/>
      <c r="F60" s="239"/>
      <c r="G60" s="239"/>
      <c r="H60" s="245"/>
      <c r="I60" s="245"/>
      <c r="J60" s="245"/>
      <c r="K60" s="245"/>
      <c r="L60" s="245"/>
      <c r="M60" s="245"/>
      <c r="N60" s="245"/>
      <c r="O60" s="245"/>
      <c r="P60" s="245"/>
      <c r="Q60" s="245"/>
      <c r="R60" s="245"/>
      <c r="S60" s="252"/>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row>
    <row r="61" spans="1:72" x14ac:dyDescent="0.25">
      <c r="B61" s="239"/>
      <c r="C61" s="239"/>
      <c r="D61" s="239"/>
      <c r="E61" s="239"/>
      <c r="F61" s="239"/>
      <c r="G61" s="239"/>
      <c r="H61" s="245"/>
      <c r="I61" s="245"/>
      <c r="J61" s="245"/>
      <c r="K61" s="245"/>
      <c r="L61" s="245"/>
      <c r="M61" s="245"/>
      <c r="N61" s="245"/>
      <c r="O61" s="245"/>
      <c r="P61" s="245"/>
      <c r="Q61" s="245"/>
      <c r="R61" s="245"/>
      <c r="S61" s="252"/>
      <c r="T61" s="245"/>
      <c r="U61" s="245"/>
      <c r="V61" s="245"/>
      <c r="W61" s="245"/>
      <c r="X61" s="245"/>
      <c r="Y61" s="245"/>
      <c r="Z61" s="245"/>
      <c r="AA61" s="245"/>
      <c r="AB61" s="245"/>
      <c r="AC61" s="245"/>
      <c r="AD61" s="245"/>
      <c r="AE61" s="245"/>
      <c r="AF61" s="245"/>
      <c r="AG61" s="245"/>
      <c r="AH61" s="245"/>
      <c r="AI61" s="245"/>
      <c r="AJ61" s="245"/>
      <c r="AK61" s="245"/>
      <c r="AL61" s="245"/>
      <c r="AM61" s="245"/>
      <c r="AN61" s="245"/>
      <c r="AO61" s="245"/>
      <c r="AP61" s="245"/>
      <c r="AQ61" s="245"/>
      <c r="AR61" s="245"/>
      <c r="AS61" s="245"/>
      <c r="AT61" s="245"/>
      <c r="AU61" s="245"/>
      <c r="AV61" s="245"/>
      <c r="AW61" s="245"/>
      <c r="AX61" s="245"/>
      <c r="AY61" s="245"/>
      <c r="AZ61" s="245"/>
      <c r="BA61" s="245"/>
      <c r="BB61" s="245"/>
      <c r="BC61" s="245"/>
      <c r="BD61" s="245"/>
      <c r="BE61" s="245"/>
      <c r="BF61" s="245"/>
      <c r="BG61" s="245"/>
      <c r="BH61" s="245"/>
      <c r="BI61" s="245"/>
      <c r="BJ61" s="245"/>
      <c r="BK61" s="245"/>
      <c r="BL61" s="245"/>
      <c r="BM61" s="245"/>
      <c r="BN61" s="245"/>
      <c r="BO61" s="245"/>
      <c r="BP61" s="245"/>
      <c r="BQ61" s="245"/>
      <c r="BR61" s="245"/>
      <c r="BS61" s="245"/>
      <c r="BT61" s="245"/>
    </row>
    <row r="62" spans="1:72" x14ac:dyDescent="0.25">
      <c r="B62" s="239"/>
      <c r="C62" s="239"/>
      <c r="D62" s="239"/>
      <c r="E62" s="239"/>
      <c r="F62" s="239"/>
      <c r="G62" s="239"/>
      <c r="H62" s="245"/>
      <c r="I62" s="245"/>
      <c r="J62" s="245"/>
      <c r="K62" s="245"/>
      <c r="L62" s="245"/>
      <c r="M62" s="245"/>
      <c r="N62" s="245"/>
      <c r="O62" s="245"/>
      <c r="P62" s="245"/>
      <c r="Q62" s="245"/>
      <c r="R62" s="245"/>
      <c r="S62" s="252"/>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c r="BO62" s="245"/>
      <c r="BP62" s="245"/>
      <c r="BQ62" s="245"/>
      <c r="BR62" s="245"/>
      <c r="BS62" s="245"/>
      <c r="BT62" s="245"/>
    </row>
    <row r="63" spans="1:72" x14ac:dyDescent="0.25">
      <c r="B63" s="239"/>
      <c r="C63" s="239"/>
      <c r="D63" s="239"/>
      <c r="E63" s="239"/>
      <c r="F63" s="239"/>
      <c r="G63" s="239"/>
      <c r="H63" s="245"/>
      <c r="I63" s="245"/>
      <c r="J63" s="245"/>
      <c r="K63" s="245"/>
      <c r="L63" s="245"/>
      <c r="M63" s="245"/>
      <c r="N63" s="245"/>
      <c r="O63" s="245"/>
      <c r="P63" s="245"/>
      <c r="Q63" s="245"/>
      <c r="R63" s="245"/>
      <c r="S63" s="252"/>
      <c r="T63" s="245"/>
      <c r="U63" s="245"/>
      <c r="V63" s="245"/>
      <c r="W63" s="245"/>
      <c r="X63" s="245"/>
      <c r="Y63" s="245"/>
      <c r="Z63" s="245"/>
      <c r="AA63" s="245"/>
      <c r="AB63" s="245"/>
      <c r="AC63" s="245"/>
      <c r="AD63" s="245"/>
      <c r="AE63" s="245"/>
      <c r="AF63" s="245"/>
      <c r="AG63" s="245"/>
      <c r="AH63" s="245"/>
      <c r="AI63" s="245"/>
      <c r="AJ63" s="245"/>
      <c r="AK63" s="245"/>
      <c r="AL63" s="245"/>
      <c r="AM63" s="245"/>
      <c r="AN63" s="245"/>
      <c r="AO63" s="245"/>
      <c r="AP63" s="245"/>
      <c r="AQ63" s="245"/>
      <c r="AR63" s="245"/>
      <c r="AS63" s="245"/>
      <c r="AT63" s="245"/>
      <c r="AU63" s="245"/>
      <c r="AV63" s="245"/>
      <c r="AW63" s="245"/>
      <c r="AX63" s="245"/>
      <c r="AY63" s="245"/>
      <c r="AZ63" s="245"/>
      <c r="BA63" s="245"/>
      <c r="BB63" s="245"/>
      <c r="BC63" s="245"/>
      <c r="BD63" s="245"/>
      <c r="BE63" s="245"/>
      <c r="BF63" s="245"/>
      <c r="BG63" s="245"/>
      <c r="BH63" s="245"/>
      <c r="BI63" s="245"/>
      <c r="BJ63" s="245"/>
      <c r="BK63" s="245"/>
      <c r="BL63" s="245"/>
      <c r="BM63" s="245"/>
      <c r="BN63" s="245"/>
      <c r="BO63" s="245"/>
      <c r="BP63" s="245"/>
      <c r="BQ63" s="245"/>
      <c r="BR63" s="245"/>
      <c r="BS63" s="245"/>
      <c r="BT63" s="245"/>
    </row>
    <row r="64" spans="1:72" x14ac:dyDescent="0.25">
      <c r="B64" s="239"/>
      <c r="C64" s="239"/>
      <c r="D64" s="239"/>
      <c r="E64" s="239"/>
      <c r="F64" s="239"/>
      <c r="G64" s="239"/>
      <c r="H64" s="245"/>
      <c r="I64" s="245"/>
      <c r="J64" s="245"/>
      <c r="K64" s="245"/>
      <c r="L64" s="245"/>
      <c r="M64" s="245"/>
      <c r="N64" s="245"/>
      <c r="O64" s="245"/>
      <c r="P64" s="245"/>
      <c r="Q64" s="245"/>
      <c r="R64" s="245"/>
      <c r="S64" s="252"/>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c r="BA64" s="245"/>
      <c r="BB64" s="245"/>
      <c r="BC64" s="245"/>
      <c r="BD64" s="245"/>
      <c r="BE64" s="245"/>
      <c r="BF64" s="245"/>
      <c r="BG64" s="245"/>
      <c r="BH64" s="245"/>
      <c r="BI64" s="245"/>
      <c r="BJ64" s="245"/>
      <c r="BK64" s="245"/>
      <c r="BL64" s="245"/>
      <c r="BM64" s="245"/>
      <c r="BN64" s="245"/>
      <c r="BO64" s="245"/>
      <c r="BP64" s="245"/>
      <c r="BQ64" s="245"/>
      <c r="BR64" s="245"/>
      <c r="BS64" s="245"/>
      <c r="BT64" s="245"/>
    </row>
    <row r="65" spans="2:72" x14ac:dyDescent="0.25">
      <c r="B65" s="239"/>
      <c r="C65" s="239"/>
      <c r="D65" s="239"/>
      <c r="E65" s="239"/>
      <c r="F65" s="239"/>
      <c r="G65" s="239"/>
      <c r="H65" s="245"/>
      <c r="I65" s="245"/>
      <c r="J65" s="245"/>
      <c r="K65" s="245"/>
      <c r="L65" s="245"/>
      <c r="M65" s="245"/>
      <c r="N65" s="245"/>
      <c r="O65" s="245"/>
      <c r="P65" s="245"/>
      <c r="Q65" s="245"/>
      <c r="R65" s="245"/>
      <c r="S65" s="252"/>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245"/>
      <c r="AY65" s="245"/>
      <c r="AZ65" s="245"/>
      <c r="BA65" s="245"/>
      <c r="BB65" s="245"/>
      <c r="BC65" s="245"/>
      <c r="BD65" s="245"/>
      <c r="BE65" s="245"/>
      <c r="BF65" s="245"/>
      <c r="BG65" s="245"/>
      <c r="BH65" s="245"/>
      <c r="BI65" s="245"/>
      <c r="BJ65" s="245"/>
      <c r="BK65" s="245"/>
      <c r="BL65" s="245"/>
      <c r="BM65" s="245"/>
      <c r="BN65" s="245"/>
      <c r="BO65" s="245"/>
      <c r="BP65" s="245"/>
      <c r="BQ65" s="245"/>
      <c r="BR65" s="245"/>
      <c r="BS65" s="245"/>
      <c r="BT65" s="245"/>
    </row>
    <row r="66" spans="2:72" x14ac:dyDescent="0.25">
      <c r="B66" s="239"/>
      <c r="C66" s="239"/>
      <c r="D66" s="239"/>
      <c r="E66" s="239"/>
      <c r="F66" s="239"/>
      <c r="G66" s="239"/>
      <c r="H66" s="245"/>
      <c r="I66" s="245"/>
      <c r="J66" s="245"/>
      <c r="K66" s="245"/>
      <c r="L66" s="245"/>
      <c r="M66" s="245"/>
      <c r="N66" s="245"/>
      <c r="O66" s="245"/>
      <c r="P66" s="245"/>
      <c r="Q66" s="245"/>
      <c r="R66" s="245"/>
      <c r="S66" s="252"/>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c r="BO66" s="245"/>
      <c r="BP66" s="245"/>
      <c r="BQ66" s="245"/>
      <c r="BR66" s="245"/>
      <c r="BS66" s="245"/>
      <c r="BT66" s="245"/>
    </row>
    <row r="67" spans="2:72" x14ac:dyDescent="0.25">
      <c r="B67" s="239"/>
      <c r="C67" s="239"/>
      <c r="D67" s="239"/>
      <c r="E67" s="239"/>
      <c r="F67" s="239"/>
      <c r="G67" s="239"/>
      <c r="H67" s="245"/>
      <c r="I67" s="245"/>
      <c r="J67" s="245"/>
      <c r="K67" s="245"/>
      <c r="L67" s="245"/>
      <c r="M67" s="245"/>
      <c r="N67" s="245"/>
      <c r="O67" s="245"/>
      <c r="P67" s="245"/>
      <c r="Q67" s="245"/>
      <c r="R67" s="245"/>
      <c r="S67" s="252"/>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5"/>
      <c r="BJ67" s="245"/>
      <c r="BK67" s="245"/>
      <c r="BL67" s="245"/>
      <c r="BM67" s="245"/>
      <c r="BN67" s="245"/>
      <c r="BO67" s="245"/>
      <c r="BP67" s="245"/>
      <c r="BQ67" s="245"/>
      <c r="BR67" s="245"/>
      <c r="BS67" s="245"/>
      <c r="BT67" s="245"/>
    </row>
    <row r="68" spans="2:72" x14ac:dyDescent="0.25">
      <c r="B68" s="239"/>
      <c r="C68" s="239"/>
      <c r="D68" s="239"/>
      <c r="E68" s="239"/>
      <c r="F68" s="239"/>
      <c r="G68" s="239"/>
      <c r="H68" s="245"/>
      <c r="I68" s="245"/>
      <c r="J68" s="245"/>
      <c r="K68" s="245"/>
      <c r="L68" s="245"/>
      <c r="M68" s="245"/>
      <c r="N68" s="245"/>
      <c r="O68" s="245"/>
      <c r="P68" s="245"/>
      <c r="Q68" s="245"/>
      <c r="R68" s="245"/>
      <c r="S68" s="252"/>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245"/>
      <c r="AS68" s="245"/>
      <c r="AT68" s="245"/>
      <c r="AU68" s="245"/>
      <c r="AV68" s="245"/>
      <c r="AW68" s="245"/>
      <c r="AX68" s="245"/>
      <c r="AY68" s="245"/>
      <c r="AZ68" s="245"/>
      <c r="BA68" s="245"/>
      <c r="BB68" s="245"/>
      <c r="BC68" s="245"/>
      <c r="BD68" s="245"/>
      <c r="BE68" s="245"/>
      <c r="BF68" s="245"/>
      <c r="BG68" s="245"/>
      <c r="BH68" s="245"/>
      <c r="BI68" s="245"/>
      <c r="BJ68" s="245"/>
      <c r="BK68" s="245"/>
      <c r="BL68" s="245"/>
      <c r="BM68" s="245"/>
      <c r="BN68" s="245"/>
      <c r="BO68" s="245"/>
      <c r="BP68" s="245"/>
      <c r="BQ68" s="245"/>
      <c r="BR68" s="245"/>
      <c r="BS68" s="245"/>
      <c r="BT68" s="245"/>
    </row>
    <row r="69" spans="2:72" x14ac:dyDescent="0.25">
      <c r="B69" s="239"/>
      <c r="C69" s="239"/>
      <c r="D69" s="239"/>
      <c r="E69" s="239"/>
      <c r="F69" s="239"/>
      <c r="G69" s="239"/>
      <c r="H69" s="245"/>
      <c r="I69" s="245"/>
      <c r="J69" s="245"/>
      <c r="K69" s="245"/>
      <c r="L69" s="245"/>
      <c r="M69" s="245"/>
      <c r="N69" s="245"/>
      <c r="O69" s="245"/>
      <c r="P69" s="245"/>
      <c r="Q69" s="245"/>
      <c r="R69" s="245"/>
      <c r="S69" s="252"/>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245"/>
      <c r="BJ69" s="245"/>
      <c r="BK69" s="245"/>
      <c r="BL69" s="245"/>
      <c r="BM69" s="245"/>
      <c r="BN69" s="245"/>
      <c r="BO69" s="245"/>
      <c r="BP69" s="245"/>
      <c r="BQ69" s="245"/>
      <c r="BR69" s="245"/>
      <c r="BS69" s="245"/>
      <c r="BT69" s="245"/>
    </row>
    <row r="70" spans="2:72" x14ac:dyDescent="0.25">
      <c r="B70" s="239"/>
      <c r="C70" s="239"/>
      <c r="D70" s="239"/>
      <c r="E70" s="239"/>
      <c r="F70" s="239"/>
      <c r="G70" s="239"/>
      <c r="H70" s="245"/>
      <c r="I70" s="245"/>
      <c r="J70" s="245"/>
      <c r="K70" s="245"/>
      <c r="L70" s="245"/>
      <c r="M70" s="245"/>
      <c r="N70" s="245"/>
      <c r="O70" s="245"/>
      <c r="P70" s="245"/>
      <c r="Q70" s="245"/>
      <c r="R70" s="245"/>
      <c r="S70" s="252"/>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c r="BO70" s="245"/>
      <c r="BP70" s="245"/>
      <c r="BQ70" s="245"/>
      <c r="BR70" s="245"/>
      <c r="BS70" s="245"/>
      <c r="BT70" s="245"/>
    </row>
    <row r="71" spans="2:72" x14ac:dyDescent="0.25">
      <c r="B71" s="239"/>
      <c r="C71" s="239"/>
      <c r="D71" s="239"/>
      <c r="E71" s="239"/>
      <c r="F71" s="239"/>
      <c r="G71" s="239"/>
      <c r="H71" s="245"/>
      <c r="I71" s="245"/>
      <c r="J71" s="245"/>
      <c r="K71" s="245"/>
      <c r="L71" s="245"/>
      <c r="M71" s="245"/>
      <c r="N71" s="245"/>
      <c r="O71" s="245"/>
      <c r="P71" s="245"/>
      <c r="Q71" s="245"/>
      <c r="R71" s="245"/>
      <c r="S71" s="252"/>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245"/>
      <c r="BJ71" s="245"/>
      <c r="BK71" s="245"/>
      <c r="BL71" s="245"/>
      <c r="BM71" s="245"/>
      <c r="BN71" s="245"/>
      <c r="BO71" s="245"/>
      <c r="BP71" s="245"/>
      <c r="BQ71" s="245"/>
      <c r="BR71" s="245"/>
      <c r="BS71" s="245"/>
      <c r="BT71" s="245"/>
    </row>
    <row r="72" spans="2:72" x14ac:dyDescent="0.25">
      <c r="B72" s="239"/>
      <c r="C72" s="239"/>
      <c r="D72" s="239"/>
      <c r="E72" s="239"/>
      <c r="F72" s="239"/>
      <c r="G72" s="239"/>
      <c r="H72" s="245"/>
      <c r="I72" s="245"/>
      <c r="J72" s="245"/>
      <c r="K72" s="245"/>
      <c r="L72" s="245"/>
      <c r="M72" s="245"/>
      <c r="N72" s="245"/>
      <c r="O72" s="245"/>
      <c r="P72" s="245"/>
      <c r="Q72" s="245"/>
      <c r="R72" s="245"/>
      <c r="S72" s="252"/>
      <c r="T72" s="245"/>
      <c r="U72" s="245"/>
      <c r="V72" s="245"/>
      <c r="W72" s="245"/>
      <c r="X72" s="245"/>
      <c r="Y72" s="245"/>
      <c r="Z72" s="245"/>
      <c r="AA72" s="245"/>
      <c r="AB72" s="245"/>
      <c r="AC72" s="245"/>
      <c r="AD72" s="245"/>
      <c r="AE72" s="245"/>
      <c r="AF72" s="245"/>
      <c r="AG72" s="245"/>
      <c r="AH72" s="245"/>
      <c r="AI72" s="245"/>
      <c r="AJ72" s="245"/>
      <c r="AK72" s="245"/>
      <c r="AL72" s="245"/>
      <c r="AM72" s="245"/>
      <c r="AN72" s="245"/>
      <c r="AO72" s="245"/>
      <c r="AP72" s="245"/>
      <c r="AQ72" s="245"/>
      <c r="AR72" s="245"/>
      <c r="AS72" s="245"/>
      <c r="AT72" s="245"/>
      <c r="AU72" s="245"/>
      <c r="AV72" s="245"/>
      <c r="AW72" s="245"/>
      <c r="AX72" s="245"/>
      <c r="AY72" s="245"/>
      <c r="AZ72" s="245"/>
      <c r="BA72" s="245"/>
      <c r="BB72" s="245"/>
      <c r="BC72" s="245"/>
      <c r="BD72" s="245"/>
      <c r="BE72" s="245"/>
      <c r="BF72" s="245"/>
      <c r="BG72" s="245"/>
      <c r="BH72" s="245"/>
      <c r="BI72" s="245"/>
      <c r="BJ72" s="245"/>
      <c r="BK72" s="245"/>
      <c r="BL72" s="245"/>
      <c r="BM72" s="245"/>
      <c r="BN72" s="245"/>
      <c r="BO72" s="245"/>
      <c r="BP72" s="245"/>
      <c r="BQ72" s="245"/>
      <c r="BR72" s="245"/>
      <c r="BS72" s="245"/>
      <c r="BT72" s="245"/>
    </row>
    <row r="73" spans="2:72" x14ac:dyDescent="0.25">
      <c r="B73" s="239"/>
      <c r="C73" s="239"/>
      <c r="D73" s="239"/>
      <c r="E73" s="239"/>
      <c r="F73" s="239"/>
      <c r="G73" s="239"/>
      <c r="H73" s="245"/>
      <c r="I73" s="245"/>
      <c r="J73" s="245"/>
      <c r="K73" s="245"/>
      <c r="L73" s="245"/>
      <c r="M73" s="245"/>
      <c r="N73" s="245"/>
      <c r="O73" s="245"/>
      <c r="P73" s="245"/>
      <c r="Q73" s="245"/>
      <c r="R73" s="245"/>
      <c r="S73" s="252"/>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45"/>
      <c r="AR73" s="245"/>
      <c r="AS73" s="245"/>
      <c r="AT73" s="245"/>
      <c r="AU73" s="245"/>
      <c r="AV73" s="245"/>
      <c r="AW73" s="245"/>
      <c r="AX73" s="245"/>
      <c r="AY73" s="245"/>
      <c r="AZ73" s="245"/>
      <c r="BA73" s="245"/>
      <c r="BB73" s="245"/>
      <c r="BC73" s="245"/>
      <c r="BD73" s="245"/>
      <c r="BE73" s="245"/>
      <c r="BF73" s="245"/>
      <c r="BG73" s="245"/>
      <c r="BH73" s="245"/>
      <c r="BI73" s="245"/>
      <c r="BJ73" s="245"/>
      <c r="BK73" s="245"/>
      <c r="BL73" s="245"/>
      <c r="BM73" s="245"/>
      <c r="BN73" s="245"/>
      <c r="BO73" s="245"/>
      <c r="BP73" s="245"/>
      <c r="BQ73" s="245"/>
      <c r="BR73" s="245"/>
      <c r="BS73" s="245"/>
      <c r="BT73" s="245"/>
    </row>
    <row r="74" spans="2:72" x14ac:dyDescent="0.25">
      <c r="B74" s="239"/>
      <c r="C74" s="239"/>
      <c r="D74" s="239"/>
      <c r="E74" s="239"/>
      <c r="F74" s="239"/>
      <c r="G74" s="239"/>
      <c r="H74" s="245"/>
      <c r="I74" s="245"/>
      <c r="J74" s="245"/>
      <c r="K74" s="245"/>
      <c r="L74" s="245"/>
      <c r="M74" s="245"/>
      <c r="N74" s="245"/>
      <c r="O74" s="245"/>
      <c r="P74" s="245"/>
      <c r="Q74" s="245"/>
      <c r="R74" s="245"/>
      <c r="S74" s="252"/>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45"/>
      <c r="AR74" s="245"/>
      <c r="AS74" s="245"/>
      <c r="AT74" s="245"/>
      <c r="AU74" s="245"/>
      <c r="AV74" s="245"/>
      <c r="AW74" s="245"/>
      <c r="AX74" s="245"/>
      <c r="AY74" s="245"/>
      <c r="AZ74" s="245"/>
      <c r="BA74" s="245"/>
      <c r="BB74" s="245"/>
      <c r="BC74" s="245"/>
      <c r="BD74" s="245"/>
      <c r="BE74" s="245"/>
      <c r="BF74" s="245"/>
      <c r="BG74" s="245"/>
      <c r="BH74" s="245"/>
      <c r="BI74" s="245"/>
      <c r="BJ74" s="245"/>
      <c r="BK74" s="245"/>
      <c r="BL74" s="245"/>
      <c r="BM74" s="245"/>
      <c r="BN74" s="245"/>
      <c r="BO74" s="245"/>
      <c r="BP74" s="245"/>
      <c r="BQ74" s="245"/>
      <c r="BR74" s="245"/>
      <c r="BS74" s="245"/>
      <c r="BT74" s="245"/>
    </row>
    <row r="75" spans="2:72" x14ac:dyDescent="0.25">
      <c r="B75" s="239"/>
      <c r="C75" s="239"/>
      <c r="D75" s="239"/>
      <c r="E75" s="239"/>
      <c r="F75" s="239"/>
      <c r="G75" s="239"/>
      <c r="H75" s="245"/>
      <c r="I75" s="245"/>
      <c r="J75" s="245"/>
      <c r="K75" s="245"/>
      <c r="L75" s="245"/>
      <c r="M75" s="245"/>
      <c r="N75" s="245"/>
      <c r="O75" s="245"/>
      <c r="P75" s="245"/>
      <c r="Q75" s="245"/>
      <c r="R75" s="245"/>
      <c r="S75" s="252"/>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5"/>
      <c r="BE75" s="245"/>
      <c r="BF75" s="245"/>
      <c r="BG75" s="245"/>
      <c r="BH75" s="245"/>
      <c r="BI75" s="245"/>
      <c r="BJ75" s="245"/>
      <c r="BK75" s="245"/>
      <c r="BL75" s="245"/>
      <c r="BM75" s="245"/>
      <c r="BN75" s="245"/>
      <c r="BO75" s="245"/>
      <c r="BP75" s="245"/>
      <c r="BQ75" s="245"/>
      <c r="BR75" s="245"/>
      <c r="BS75" s="245"/>
      <c r="BT75" s="245"/>
    </row>
    <row r="76" spans="2:72" x14ac:dyDescent="0.25">
      <c r="B76" s="239"/>
      <c r="C76" s="239"/>
      <c r="D76" s="239"/>
      <c r="E76" s="239"/>
      <c r="F76" s="239"/>
      <c r="G76" s="239"/>
      <c r="H76" s="245"/>
      <c r="I76" s="245"/>
      <c r="J76" s="245"/>
      <c r="K76" s="245"/>
      <c r="L76" s="245"/>
      <c r="M76" s="245"/>
      <c r="N76" s="245"/>
      <c r="O76" s="245"/>
      <c r="P76" s="245"/>
      <c r="Q76" s="245"/>
      <c r="R76" s="245"/>
      <c r="S76" s="252"/>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5"/>
      <c r="AX76" s="245"/>
      <c r="AY76" s="245"/>
      <c r="AZ76" s="245"/>
      <c r="BA76" s="245"/>
      <c r="BB76" s="245"/>
      <c r="BC76" s="245"/>
      <c r="BD76" s="245"/>
      <c r="BE76" s="245"/>
      <c r="BF76" s="245"/>
      <c r="BG76" s="245"/>
      <c r="BH76" s="245"/>
      <c r="BI76" s="245"/>
      <c r="BJ76" s="245"/>
      <c r="BK76" s="245"/>
      <c r="BL76" s="245"/>
      <c r="BM76" s="245"/>
      <c r="BN76" s="245"/>
      <c r="BO76" s="245"/>
      <c r="BP76" s="245"/>
      <c r="BQ76" s="245"/>
      <c r="BR76" s="245"/>
      <c r="BS76" s="245"/>
      <c r="BT76" s="245"/>
    </row>
    <row r="77" spans="2:72" x14ac:dyDescent="0.25">
      <c r="B77" s="239"/>
      <c r="C77" s="239"/>
      <c r="D77" s="239"/>
      <c r="E77" s="239"/>
      <c r="F77" s="239"/>
      <c r="G77" s="239"/>
      <c r="H77" s="245"/>
      <c r="I77" s="245"/>
      <c r="J77" s="245"/>
      <c r="K77" s="245"/>
      <c r="L77" s="245"/>
      <c r="M77" s="245"/>
      <c r="N77" s="245"/>
      <c r="O77" s="245"/>
      <c r="P77" s="245"/>
      <c r="Q77" s="245"/>
      <c r="R77" s="245"/>
      <c r="S77" s="252"/>
      <c r="T77" s="245"/>
      <c r="U77" s="245"/>
      <c r="V77" s="245"/>
      <c r="W77" s="245"/>
      <c r="X77" s="245"/>
      <c r="Y77" s="245"/>
      <c r="Z77" s="245"/>
      <c r="AA77" s="245"/>
      <c r="AB77" s="245"/>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5"/>
      <c r="AZ77" s="245"/>
      <c r="BA77" s="245"/>
      <c r="BB77" s="245"/>
      <c r="BC77" s="245"/>
      <c r="BD77" s="245"/>
      <c r="BE77" s="245"/>
      <c r="BF77" s="245"/>
      <c r="BG77" s="245"/>
      <c r="BH77" s="245"/>
      <c r="BI77" s="245"/>
      <c r="BJ77" s="245"/>
      <c r="BK77" s="245"/>
      <c r="BL77" s="245"/>
      <c r="BM77" s="245"/>
      <c r="BN77" s="245"/>
      <c r="BO77" s="245"/>
      <c r="BP77" s="245"/>
      <c r="BQ77" s="245"/>
      <c r="BR77" s="245"/>
      <c r="BS77" s="245"/>
      <c r="BT77" s="245"/>
    </row>
    <row r="78" spans="2:72" x14ac:dyDescent="0.25">
      <c r="B78" s="239"/>
      <c r="C78" s="239"/>
      <c r="D78" s="239"/>
      <c r="E78" s="239"/>
      <c r="F78" s="239"/>
      <c r="G78" s="239"/>
      <c r="H78" s="245"/>
      <c r="I78" s="245"/>
      <c r="J78" s="245"/>
      <c r="K78" s="245"/>
      <c r="L78" s="245"/>
      <c r="M78" s="245"/>
      <c r="N78" s="245"/>
      <c r="O78" s="245"/>
      <c r="P78" s="245"/>
      <c r="Q78" s="245"/>
      <c r="R78" s="245"/>
      <c r="S78" s="252"/>
      <c r="T78" s="245"/>
      <c r="U78" s="245"/>
      <c r="V78" s="245"/>
      <c r="W78" s="245"/>
      <c r="X78" s="245"/>
      <c r="Y78" s="245"/>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5"/>
      <c r="AZ78" s="245"/>
      <c r="BA78" s="245"/>
      <c r="BB78" s="245"/>
      <c r="BC78" s="245"/>
      <c r="BD78" s="245"/>
      <c r="BE78" s="245"/>
      <c r="BF78" s="245"/>
      <c r="BG78" s="245"/>
      <c r="BH78" s="245"/>
      <c r="BI78" s="245"/>
      <c r="BJ78" s="245"/>
      <c r="BK78" s="245"/>
      <c r="BL78" s="245"/>
      <c r="BM78" s="245"/>
      <c r="BN78" s="245"/>
      <c r="BO78" s="245"/>
      <c r="BP78" s="245"/>
      <c r="BQ78" s="245"/>
      <c r="BR78" s="245"/>
      <c r="BS78" s="245"/>
      <c r="BT78" s="245"/>
    </row>
    <row r="79" spans="2:72" x14ac:dyDescent="0.25">
      <c r="B79" s="239"/>
      <c r="C79" s="239"/>
      <c r="D79" s="239"/>
      <c r="E79" s="239"/>
      <c r="F79" s="239"/>
      <c r="G79" s="239"/>
      <c r="H79" s="245"/>
      <c r="I79" s="245"/>
      <c r="J79" s="245"/>
      <c r="K79" s="245"/>
      <c r="L79" s="245"/>
      <c r="M79" s="245"/>
      <c r="N79" s="245"/>
      <c r="O79" s="245"/>
      <c r="P79" s="245"/>
      <c r="Q79" s="245"/>
      <c r="R79" s="245"/>
      <c r="S79" s="252"/>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245"/>
      <c r="BJ79" s="245"/>
      <c r="BK79" s="245"/>
      <c r="BL79" s="245"/>
      <c r="BM79" s="245"/>
      <c r="BN79" s="245"/>
      <c r="BO79" s="245"/>
      <c r="BP79" s="245"/>
      <c r="BQ79" s="245"/>
      <c r="BR79" s="245"/>
      <c r="BS79" s="245"/>
      <c r="BT79" s="245"/>
    </row>
    <row r="80" spans="2:72" x14ac:dyDescent="0.25">
      <c r="B80" s="239"/>
      <c r="C80" s="239"/>
      <c r="D80" s="239"/>
      <c r="E80" s="239"/>
      <c r="F80" s="239"/>
      <c r="G80" s="239"/>
      <c r="H80" s="245"/>
      <c r="I80" s="245"/>
      <c r="J80" s="245"/>
      <c r="K80" s="245"/>
      <c r="L80" s="245"/>
      <c r="M80" s="245"/>
      <c r="N80" s="245"/>
      <c r="O80" s="245"/>
      <c r="P80" s="245"/>
      <c r="Q80" s="245"/>
      <c r="R80" s="245"/>
      <c r="S80" s="252"/>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245"/>
      <c r="BG80" s="245"/>
      <c r="BH80" s="245"/>
      <c r="BI80" s="245"/>
      <c r="BJ80" s="245"/>
      <c r="BK80" s="245"/>
      <c r="BL80" s="245"/>
      <c r="BM80" s="245"/>
      <c r="BN80" s="245"/>
      <c r="BO80" s="245"/>
      <c r="BP80" s="245"/>
      <c r="BQ80" s="245"/>
      <c r="BR80" s="245"/>
      <c r="BS80" s="245"/>
      <c r="BT80" s="245"/>
    </row>
    <row r="81" spans="2:72" x14ac:dyDescent="0.25">
      <c r="B81" s="239"/>
      <c r="C81" s="239"/>
      <c r="D81" s="239"/>
      <c r="E81" s="239"/>
      <c r="F81" s="239"/>
      <c r="G81" s="239"/>
      <c r="H81" s="245"/>
      <c r="I81" s="245"/>
      <c r="J81" s="245"/>
      <c r="K81" s="245"/>
      <c r="L81" s="245"/>
      <c r="M81" s="245"/>
      <c r="N81" s="245"/>
      <c r="O81" s="245"/>
      <c r="P81" s="245"/>
      <c r="Q81" s="245"/>
      <c r="R81" s="245"/>
      <c r="S81" s="252"/>
      <c r="T81" s="245"/>
      <c r="U81" s="245"/>
      <c r="V81" s="245"/>
      <c r="W81" s="245"/>
      <c r="X81" s="245"/>
      <c r="Y81" s="245"/>
      <c r="Z81" s="245"/>
      <c r="AA81" s="245"/>
      <c r="AB81" s="245"/>
      <c r="AC81" s="245"/>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245"/>
      <c r="AZ81" s="245"/>
      <c r="BA81" s="245"/>
      <c r="BB81" s="245"/>
      <c r="BC81" s="245"/>
      <c r="BD81" s="245"/>
      <c r="BE81" s="245"/>
      <c r="BF81" s="245"/>
      <c r="BG81" s="245"/>
      <c r="BH81" s="245"/>
      <c r="BI81" s="245"/>
      <c r="BJ81" s="245"/>
      <c r="BK81" s="245"/>
      <c r="BL81" s="245"/>
      <c r="BM81" s="245"/>
      <c r="BN81" s="245"/>
      <c r="BO81" s="245"/>
      <c r="BP81" s="245"/>
      <c r="BQ81" s="245"/>
      <c r="BR81" s="245"/>
      <c r="BS81" s="245"/>
      <c r="BT81" s="245"/>
    </row>
    <row r="82" spans="2:72" x14ac:dyDescent="0.25">
      <c r="B82" s="239"/>
      <c r="C82" s="239"/>
      <c r="D82" s="239"/>
      <c r="E82" s="239"/>
      <c r="F82" s="239"/>
      <c r="G82" s="239"/>
      <c r="H82" s="245"/>
      <c r="I82" s="245"/>
      <c r="J82" s="245"/>
      <c r="K82" s="245"/>
      <c r="L82" s="245"/>
      <c r="M82" s="245"/>
      <c r="N82" s="245"/>
      <c r="O82" s="245"/>
      <c r="P82" s="245"/>
      <c r="Q82" s="245"/>
      <c r="R82" s="245"/>
      <c r="S82" s="252"/>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45"/>
      <c r="AR82" s="245"/>
      <c r="AS82" s="245"/>
      <c r="AT82" s="245"/>
      <c r="AU82" s="245"/>
      <c r="AV82" s="245"/>
      <c r="AW82" s="245"/>
      <c r="AX82" s="245"/>
      <c r="AY82" s="245"/>
      <c r="AZ82" s="245"/>
      <c r="BA82" s="245"/>
      <c r="BB82" s="245"/>
      <c r="BC82" s="245"/>
      <c r="BD82" s="245"/>
      <c r="BE82" s="245"/>
      <c r="BF82" s="245"/>
      <c r="BG82" s="245"/>
      <c r="BH82" s="245"/>
      <c r="BI82" s="245"/>
      <c r="BJ82" s="245"/>
      <c r="BK82" s="245"/>
      <c r="BL82" s="245"/>
      <c r="BM82" s="245"/>
      <c r="BN82" s="245"/>
      <c r="BO82" s="245"/>
      <c r="BP82" s="245"/>
      <c r="BQ82" s="245"/>
      <c r="BR82" s="245"/>
      <c r="BS82" s="245"/>
      <c r="BT82" s="245"/>
    </row>
    <row r="83" spans="2:72" x14ac:dyDescent="0.25">
      <c r="B83" s="239"/>
      <c r="C83" s="239"/>
      <c r="D83" s="239"/>
      <c r="E83" s="239"/>
      <c r="F83" s="239"/>
      <c r="G83" s="239"/>
      <c r="H83" s="245"/>
      <c r="I83" s="245"/>
      <c r="J83" s="245"/>
      <c r="K83" s="245"/>
      <c r="L83" s="245"/>
      <c r="M83" s="245"/>
      <c r="N83" s="245"/>
      <c r="O83" s="245"/>
      <c r="P83" s="245"/>
      <c r="Q83" s="245"/>
      <c r="R83" s="245"/>
      <c r="S83" s="252"/>
      <c r="T83" s="245"/>
      <c r="U83" s="245"/>
      <c r="V83" s="245"/>
      <c r="W83" s="245"/>
      <c r="X83" s="245"/>
      <c r="Y83" s="245"/>
      <c r="Z83" s="245"/>
      <c r="AA83" s="245"/>
      <c r="AB83" s="245"/>
      <c r="AC83" s="245"/>
      <c r="AD83" s="245"/>
      <c r="AE83" s="245"/>
      <c r="AF83" s="245"/>
      <c r="AG83" s="245"/>
      <c r="AH83" s="245"/>
      <c r="AI83" s="245"/>
      <c r="AJ83" s="245"/>
      <c r="AK83" s="245"/>
      <c r="AL83" s="245"/>
      <c r="AM83" s="245"/>
      <c r="AN83" s="245"/>
      <c r="AO83" s="245"/>
      <c r="AP83" s="245"/>
      <c r="AQ83" s="245"/>
      <c r="AR83" s="245"/>
      <c r="AS83" s="245"/>
      <c r="AT83" s="245"/>
      <c r="AU83" s="245"/>
      <c r="AV83" s="245"/>
      <c r="AW83" s="245"/>
      <c r="AX83" s="245"/>
      <c r="AY83" s="245"/>
      <c r="AZ83" s="245"/>
      <c r="BA83" s="245"/>
      <c r="BB83" s="245"/>
      <c r="BC83" s="245"/>
      <c r="BD83" s="245"/>
      <c r="BE83" s="245"/>
      <c r="BF83" s="245"/>
      <c r="BG83" s="245"/>
      <c r="BH83" s="245"/>
      <c r="BI83" s="245"/>
      <c r="BJ83" s="245"/>
      <c r="BK83" s="245"/>
      <c r="BL83" s="245"/>
      <c r="BM83" s="245"/>
      <c r="BN83" s="245"/>
      <c r="BO83" s="245"/>
      <c r="BP83" s="245"/>
      <c r="BQ83" s="245"/>
      <c r="BR83" s="245"/>
      <c r="BS83" s="245"/>
      <c r="BT83" s="245"/>
    </row>
    <row r="84" spans="2:72" x14ac:dyDescent="0.25">
      <c r="B84" s="239"/>
      <c r="C84" s="239"/>
      <c r="D84" s="239"/>
      <c r="E84" s="239"/>
      <c r="F84" s="239"/>
      <c r="G84" s="239"/>
      <c r="H84" s="245"/>
      <c r="I84" s="245"/>
      <c r="J84" s="245"/>
      <c r="K84" s="245"/>
      <c r="L84" s="245"/>
      <c r="M84" s="245"/>
      <c r="N84" s="245"/>
      <c r="O84" s="245"/>
      <c r="P84" s="245"/>
      <c r="Q84" s="245"/>
      <c r="R84" s="245"/>
      <c r="S84" s="252"/>
      <c r="T84" s="245"/>
      <c r="U84" s="245"/>
      <c r="V84" s="245"/>
      <c r="W84" s="245"/>
      <c r="X84" s="245"/>
      <c r="Y84" s="245"/>
      <c r="Z84" s="245"/>
      <c r="AA84" s="245"/>
      <c r="AB84" s="245"/>
      <c r="AC84" s="245"/>
      <c r="AD84" s="245"/>
      <c r="AE84" s="245"/>
      <c r="AF84" s="245"/>
      <c r="AG84" s="245"/>
      <c r="AH84" s="245"/>
      <c r="AI84" s="245"/>
      <c r="AJ84" s="245"/>
      <c r="AK84" s="245"/>
      <c r="AL84" s="245"/>
      <c r="AM84" s="245"/>
      <c r="AN84" s="245"/>
      <c r="AO84" s="245"/>
      <c r="AP84" s="245"/>
      <c r="AQ84" s="245"/>
      <c r="AR84" s="245"/>
      <c r="AS84" s="245"/>
      <c r="AT84" s="245"/>
      <c r="AU84" s="245"/>
      <c r="AV84" s="245"/>
      <c r="AW84" s="245"/>
      <c r="AX84" s="245"/>
      <c r="AY84" s="245"/>
      <c r="AZ84" s="245"/>
      <c r="BA84" s="245"/>
      <c r="BB84" s="245"/>
      <c r="BC84" s="245"/>
      <c r="BD84" s="245"/>
      <c r="BE84" s="245"/>
      <c r="BF84" s="245"/>
      <c r="BG84" s="245"/>
      <c r="BH84" s="245"/>
      <c r="BI84" s="245"/>
      <c r="BJ84" s="245"/>
      <c r="BK84" s="245"/>
      <c r="BL84" s="245"/>
      <c r="BM84" s="245"/>
      <c r="BN84" s="245"/>
      <c r="BO84" s="245"/>
      <c r="BP84" s="245"/>
      <c r="BQ84" s="245"/>
      <c r="BR84" s="245"/>
      <c r="BS84" s="245"/>
      <c r="BT84" s="245"/>
    </row>
    <row r="85" spans="2:72" x14ac:dyDescent="0.25">
      <c r="B85" s="239"/>
      <c r="C85" s="239"/>
      <c r="D85" s="239"/>
      <c r="E85" s="239"/>
      <c r="F85" s="239"/>
      <c r="G85" s="239"/>
      <c r="H85" s="245"/>
      <c r="I85" s="245"/>
      <c r="J85" s="245"/>
      <c r="K85" s="245"/>
      <c r="L85" s="245"/>
      <c r="M85" s="245"/>
      <c r="N85" s="245"/>
      <c r="O85" s="245"/>
      <c r="P85" s="245"/>
      <c r="Q85" s="245"/>
      <c r="R85" s="245"/>
      <c r="S85" s="252"/>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5"/>
      <c r="AZ85" s="245"/>
      <c r="BA85" s="245"/>
      <c r="BB85" s="245"/>
      <c r="BC85" s="245"/>
      <c r="BD85" s="245"/>
      <c r="BE85" s="245"/>
      <c r="BF85" s="245"/>
      <c r="BG85" s="245"/>
      <c r="BH85" s="245"/>
      <c r="BI85" s="245"/>
      <c r="BJ85" s="245"/>
      <c r="BK85" s="245"/>
      <c r="BL85" s="245"/>
      <c r="BM85" s="245"/>
      <c r="BN85" s="245"/>
      <c r="BO85" s="245"/>
      <c r="BP85" s="245"/>
      <c r="BQ85" s="245"/>
      <c r="BR85" s="245"/>
      <c r="BS85" s="245"/>
      <c r="BT85" s="245"/>
    </row>
    <row r="86" spans="2:72" x14ac:dyDescent="0.25">
      <c r="B86" s="239"/>
      <c r="C86" s="239"/>
      <c r="D86" s="239"/>
      <c r="E86" s="239"/>
      <c r="F86" s="239"/>
      <c r="G86" s="239"/>
      <c r="H86" s="245"/>
      <c r="I86" s="245"/>
      <c r="J86" s="245"/>
      <c r="K86" s="245"/>
      <c r="L86" s="245"/>
      <c r="M86" s="245"/>
      <c r="N86" s="245"/>
      <c r="O86" s="245"/>
      <c r="P86" s="245"/>
      <c r="Q86" s="245"/>
      <c r="R86" s="245"/>
      <c r="S86" s="252"/>
      <c r="T86" s="245"/>
      <c r="U86" s="245"/>
      <c r="V86" s="245"/>
      <c r="W86" s="245"/>
      <c r="X86" s="245"/>
      <c r="Y86" s="245"/>
      <c r="Z86" s="245"/>
      <c r="AA86" s="245"/>
      <c r="AB86" s="245"/>
      <c r="AC86" s="245"/>
      <c r="AD86" s="245"/>
      <c r="AE86" s="245"/>
      <c r="AF86" s="245"/>
      <c r="AG86" s="245"/>
      <c r="AH86" s="245"/>
      <c r="AI86" s="245"/>
      <c r="AJ86" s="245"/>
      <c r="AK86" s="245"/>
      <c r="AL86" s="245"/>
      <c r="AM86" s="245"/>
      <c r="AN86" s="245"/>
      <c r="AO86" s="245"/>
      <c r="AP86" s="245"/>
      <c r="AQ86" s="245"/>
      <c r="AR86" s="245"/>
      <c r="AS86" s="245"/>
      <c r="AT86" s="245"/>
      <c r="AU86" s="245"/>
      <c r="AV86" s="245"/>
      <c r="AW86" s="245"/>
      <c r="AX86" s="245"/>
      <c r="AY86" s="245"/>
      <c r="AZ86" s="245"/>
      <c r="BA86" s="245"/>
      <c r="BB86" s="245"/>
      <c r="BC86" s="245"/>
      <c r="BD86" s="245"/>
      <c r="BE86" s="245"/>
      <c r="BF86" s="245"/>
      <c r="BG86" s="245"/>
      <c r="BH86" s="245"/>
      <c r="BI86" s="245"/>
      <c r="BJ86" s="245"/>
      <c r="BK86" s="245"/>
      <c r="BL86" s="245"/>
      <c r="BM86" s="245"/>
      <c r="BN86" s="245"/>
      <c r="BO86" s="245"/>
      <c r="BP86" s="245"/>
      <c r="BQ86" s="245"/>
      <c r="BR86" s="245"/>
      <c r="BS86" s="245"/>
      <c r="BT86" s="245"/>
    </row>
    <row r="87" spans="2:72" x14ac:dyDescent="0.25">
      <c r="B87" s="239"/>
      <c r="C87" s="239"/>
      <c r="D87" s="239"/>
      <c r="E87" s="239"/>
      <c r="F87" s="239"/>
      <c r="G87" s="239"/>
      <c r="H87" s="245"/>
      <c r="I87" s="245"/>
      <c r="J87" s="245"/>
      <c r="K87" s="245"/>
      <c r="L87" s="245"/>
      <c r="M87" s="245"/>
      <c r="N87" s="245"/>
      <c r="O87" s="245"/>
      <c r="P87" s="245"/>
      <c r="Q87" s="245"/>
      <c r="R87" s="245"/>
      <c r="S87" s="252"/>
      <c r="T87" s="245"/>
      <c r="U87" s="245"/>
      <c r="V87" s="245"/>
      <c r="W87" s="245"/>
      <c r="X87" s="245"/>
      <c r="Y87" s="245"/>
      <c r="Z87" s="245"/>
      <c r="AA87" s="245"/>
      <c r="AB87" s="245"/>
      <c r="AC87" s="245"/>
      <c r="AD87" s="245"/>
      <c r="AE87" s="245"/>
      <c r="AF87" s="245"/>
      <c r="AG87" s="245"/>
      <c r="AH87" s="245"/>
      <c r="AI87" s="245"/>
      <c r="AJ87" s="245"/>
      <c r="AK87" s="245"/>
      <c r="AL87" s="245"/>
      <c r="AM87" s="245"/>
      <c r="AN87" s="245"/>
      <c r="AO87" s="245"/>
      <c r="AP87" s="245"/>
      <c r="AQ87" s="245"/>
      <c r="AR87" s="245"/>
      <c r="AS87" s="245"/>
      <c r="AT87" s="245"/>
      <c r="AU87" s="245"/>
      <c r="AV87" s="245"/>
      <c r="AW87" s="245"/>
      <c r="AX87" s="245"/>
      <c r="AY87" s="245"/>
      <c r="AZ87" s="245"/>
      <c r="BA87" s="245"/>
      <c r="BB87" s="245"/>
      <c r="BC87" s="245"/>
      <c r="BD87" s="245"/>
      <c r="BE87" s="245"/>
      <c r="BF87" s="245"/>
      <c r="BG87" s="245"/>
      <c r="BH87" s="245"/>
      <c r="BI87" s="245"/>
      <c r="BJ87" s="245"/>
      <c r="BK87" s="245"/>
      <c r="BL87" s="245"/>
      <c r="BM87" s="245"/>
      <c r="BN87" s="245"/>
      <c r="BO87" s="245"/>
      <c r="BP87" s="245"/>
      <c r="BQ87" s="245"/>
      <c r="BR87" s="245"/>
      <c r="BS87" s="245"/>
      <c r="BT87" s="245"/>
    </row>
    <row r="88" spans="2:72" x14ac:dyDescent="0.25">
      <c r="S88" s="49"/>
      <c r="T88" s="245"/>
      <c r="U88" s="245"/>
      <c r="V88" s="245"/>
      <c r="W88" s="245"/>
      <c r="X88" s="245"/>
      <c r="Y88" s="245"/>
      <c r="Z88" s="245"/>
      <c r="AA88" s="245"/>
      <c r="AB88" s="245"/>
      <c r="AC88" s="245"/>
      <c r="AD88" s="245"/>
      <c r="AE88" s="245"/>
      <c r="AF88" s="245"/>
      <c r="AG88" s="245"/>
      <c r="AH88" s="245"/>
      <c r="AI88" s="245"/>
      <c r="AJ88" s="245"/>
      <c r="AK88" s="245"/>
      <c r="AL88" s="245"/>
      <c r="AM88" s="245"/>
      <c r="AN88" s="245"/>
      <c r="AO88" s="245"/>
      <c r="AP88" s="245"/>
      <c r="AQ88" s="245"/>
      <c r="AR88" s="245"/>
      <c r="AS88" s="245"/>
      <c r="AT88" s="245"/>
      <c r="AU88" s="245"/>
      <c r="AV88" s="245"/>
      <c r="AW88" s="245"/>
      <c r="AX88" s="245"/>
      <c r="AY88" s="245"/>
      <c r="AZ88" s="245"/>
      <c r="BA88" s="245"/>
      <c r="BB88" s="245"/>
      <c r="BC88" s="245"/>
      <c r="BD88" s="245"/>
      <c r="BE88" s="245"/>
      <c r="BF88" s="245"/>
      <c r="BG88" s="245"/>
      <c r="BH88" s="245"/>
      <c r="BI88" s="245"/>
      <c r="BJ88" s="245"/>
      <c r="BK88" s="245"/>
      <c r="BL88" s="245"/>
      <c r="BM88" s="245"/>
      <c r="BN88" s="245"/>
      <c r="BO88" s="245"/>
      <c r="BP88" s="245"/>
      <c r="BQ88" s="245"/>
      <c r="BR88" s="245"/>
      <c r="BS88" s="245"/>
      <c r="BT88" s="245"/>
    </row>
    <row r="89" spans="2:72" x14ac:dyDescent="0.25">
      <c r="S89" s="49"/>
      <c r="T89" s="245"/>
      <c r="U89" s="245"/>
      <c r="V89" s="245"/>
      <c r="W89" s="245"/>
      <c r="X89" s="245"/>
      <c r="Y89" s="245"/>
      <c r="Z89" s="245"/>
      <c r="AA89" s="245"/>
      <c r="AB89" s="245"/>
      <c r="AC89" s="245"/>
      <c r="AD89" s="245"/>
      <c r="AE89" s="245"/>
      <c r="AF89" s="245"/>
      <c r="AG89" s="245"/>
      <c r="AH89" s="245"/>
      <c r="AI89" s="245"/>
      <c r="AJ89" s="245"/>
      <c r="AK89" s="245"/>
      <c r="AL89" s="245"/>
      <c r="AM89" s="245"/>
      <c r="AN89" s="245"/>
      <c r="AO89" s="245"/>
      <c r="AP89" s="245"/>
      <c r="AQ89" s="245"/>
      <c r="AR89" s="245"/>
      <c r="AS89" s="245"/>
      <c r="AT89" s="245"/>
      <c r="AU89" s="245"/>
      <c r="AV89" s="245"/>
      <c r="AW89" s="245"/>
      <c r="AX89" s="245"/>
      <c r="AY89" s="245"/>
      <c r="AZ89" s="245"/>
      <c r="BA89" s="245"/>
      <c r="BB89" s="245"/>
      <c r="BC89" s="245"/>
      <c r="BD89" s="245"/>
      <c r="BE89" s="245"/>
      <c r="BF89" s="245"/>
      <c r="BG89" s="245"/>
      <c r="BH89" s="245"/>
      <c r="BI89" s="245"/>
      <c r="BJ89" s="245"/>
      <c r="BK89" s="245"/>
      <c r="BL89" s="245"/>
      <c r="BM89" s="245"/>
      <c r="BN89" s="245"/>
      <c r="BO89" s="245"/>
      <c r="BP89" s="245"/>
      <c r="BQ89" s="245"/>
      <c r="BR89" s="245"/>
      <c r="BS89" s="245"/>
      <c r="BT89" s="245"/>
    </row>
    <row r="90" spans="2:72" x14ac:dyDescent="0.25">
      <c r="S90" s="49"/>
      <c r="T90" s="245"/>
      <c r="U90" s="245"/>
      <c r="V90" s="245"/>
      <c r="W90" s="245"/>
      <c r="X90" s="245"/>
      <c r="Y90" s="245"/>
      <c r="Z90" s="245"/>
      <c r="AA90" s="245"/>
      <c r="AB90" s="245"/>
      <c r="AC90" s="245"/>
      <c r="AD90" s="245"/>
      <c r="AE90" s="245"/>
      <c r="AF90" s="245"/>
      <c r="AG90" s="245"/>
      <c r="AH90" s="245"/>
      <c r="AI90" s="245"/>
      <c r="AJ90" s="245"/>
      <c r="AK90" s="245"/>
      <c r="AL90" s="245"/>
      <c r="AM90" s="245"/>
      <c r="AN90" s="245"/>
      <c r="AO90" s="245"/>
      <c r="AP90" s="245"/>
      <c r="AQ90" s="245"/>
      <c r="AR90" s="245"/>
      <c r="AS90" s="245"/>
      <c r="AT90" s="245"/>
      <c r="AU90" s="245"/>
      <c r="AV90" s="245"/>
      <c r="AW90" s="245"/>
      <c r="AX90" s="245"/>
      <c r="AY90" s="245"/>
      <c r="AZ90" s="245"/>
      <c r="BA90" s="245"/>
      <c r="BB90" s="245"/>
      <c r="BC90" s="245"/>
      <c r="BD90" s="245"/>
      <c r="BE90" s="245"/>
      <c r="BF90" s="245"/>
      <c r="BG90" s="245"/>
      <c r="BH90" s="245"/>
      <c r="BI90" s="245"/>
      <c r="BJ90" s="245"/>
      <c r="BK90" s="245"/>
      <c r="BL90" s="245"/>
      <c r="BM90" s="245"/>
      <c r="BN90" s="245"/>
      <c r="BO90" s="245"/>
      <c r="BP90" s="245"/>
      <c r="BQ90" s="245"/>
      <c r="BR90" s="245"/>
      <c r="BS90" s="245"/>
      <c r="BT90" s="245"/>
    </row>
    <row r="91" spans="2:72" x14ac:dyDescent="0.25">
      <c r="S91" s="49"/>
      <c r="T91" s="245"/>
      <c r="U91" s="245"/>
      <c r="V91" s="245"/>
      <c r="W91" s="245"/>
      <c r="X91" s="245"/>
      <c r="Y91" s="245"/>
      <c r="Z91" s="245"/>
      <c r="AA91" s="245"/>
      <c r="AB91" s="245"/>
      <c r="AC91" s="245"/>
      <c r="AD91" s="245"/>
      <c r="AE91" s="245"/>
      <c r="AF91" s="245"/>
      <c r="AG91" s="245"/>
      <c r="AH91" s="245"/>
      <c r="AI91" s="245"/>
      <c r="AJ91" s="245"/>
      <c r="AK91" s="245"/>
      <c r="AL91" s="245"/>
      <c r="AM91" s="245"/>
      <c r="AN91" s="245"/>
      <c r="AO91" s="245"/>
      <c r="AP91" s="245"/>
      <c r="AQ91" s="245"/>
      <c r="AR91" s="245"/>
      <c r="AS91" s="245"/>
      <c r="AT91" s="245"/>
      <c r="AU91" s="245"/>
      <c r="AV91" s="245"/>
      <c r="AW91" s="245"/>
      <c r="AX91" s="245"/>
      <c r="AY91" s="245"/>
      <c r="AZ91" s="245"/>
      <c r="BA91" s="245"/>
      <c r="BB91" s="245"/>
      <c r="BC91" s="245"/>
      <c r="BD91" s="245"/>
      <c r="BE91" s="245"/>
      <c r="BF91" s="245"/>
      <c r="BG91" s="245"/>
      <c r="BH91" s="245"/>
      <c r="BI91" s="245"/>
      <c r="BJ91" s="245"/>
      <c r="BK91" s="245"/>
      <c r="BL91" s="245"/>
      <c r="BM91" s="245"/>
      <c r="BN91" s="245"/>
      <c r="BO91" s="245"/>
      <c r="BP91" s="245"/>
      <c r="BQ91" s="245"/>
      <c r="BR91" s="245"/>
      <c r="BS91" s="245"/>
      <c r="BT91" s="245"/>
    </row>
    <row r="92" spans="2:72" x14ac:dyDescent="0.25">
      <c r="S92" s="49"/>
      <c r="T92" s="245"/>
      <c r="U92" s="245"/>
      <c r="V92" s="245"/>
      <c r="W92" s="245"/>
      <c r="X92" s="245"/>
      <c r="Y92" s="245"/>
      <c r="Z92" s="245"/>
      <c r="AA92" s="245"/>
      <c r="AB92" s="245"/>
      <c r="AC92" s="245"/>
      <c r="AD92" s="245"/>
      <c r="AE92" s="245"/>
      <c r="AF92" s="245"/>
      <c r="AG92" s="245"/>
      <c r="AH92" s="245"/>
      <c r="AI92" s="245"/>
      <c r="AJ92" s="245"/>
      <c r="AK92" s="245"/>
      <c r="AL92" s="245"/>
      <c r="AM92" s="245"/>
      <c r="AN92" s="245"/>
      <c r="AO92" s="245"/>
      <c r="AP92" s="245"/>
      <c r="AQ92" s="245"/>
      <c r="AR92" s="245"/>
      <c r="AS92" s="245"/>
      <c r="AT92" s="245"/>
      <c r="AU92" s="245"/>
      <c r="AV92" s="245"/>
      <c r="AW92" s="245"/>
      <c r="AX92" s="245"/>
      <c r="AY92" s="245"/>
      <c r="AZ92" s="245"/>
      <c r="BA92" s="245"/>
      <c r="BB92" s="245"/>
      <c r="BC92" s="245"/>
      <c r="BD92" s="245"/>
      <c r="BE92" s="245"/>
      <c r="BF92" s="245"/>
      <c r="BG92" s="245"/>
      <c r="BH92" s="245"/>
      <c r="BI92" s="245"/>
      <c r="BJ92" s="245"/>
      <c r="BK92" s="245"/>
      <c r="BL92" s="245"/>
      <c r="BM92" s="245"/>
      <c r="BN92" s="245"/>
      <c r="BO92" s="245"/>
      <c r="BP92" s="245"/>
      <c r="BQ92" s="245"/>
      <c r="BR92" s="245"/>
      <c r="BS92" s="245"/>
      <c r="BT92" s="245"/>
    </row>
    <row r="93" spans="2:72" x14ac:dyDescent="0.25">
      <c r="S93" s="49"/>
      <c r="T93" s="245"/>
      <c r="U93" s="245"/>
      <c r="V93" s="245"/>
      <c r="W93" s="245"/>
      <c r="X93" s="245"/>
      <c r="Y93" s="245"/>
      <c r="Z93" s="245"/>
      <c r="AA93" s="245"/>
      <c r="AB93" s="245"/>
      <c r="AC93" s="245"/>
      <c r="AD93" s="245"/>
      <c r="AE93" s="245"/>
      <c r="AF93" s="245"/>
      <c r="AG93" s="245"/>
      <c r="AH93" s="245"/>
      <c r="AI93" s="245"/>
      <c r="AJ93" s="245"/>
      <c r="AK93" s="245"/>
      <c r="AL93" s="245"/>
      <c r="AM93" s="245"/>
      <c r="AN93" s="245"/>
      <c r="AO93" s="245"/>
      <c r="AP93" s="245"/>
      <c r="AQ93" s="245"/>
      <c r="AR93" s="245"/>
      <c r="AS93" s="245"/>
      <c r="AT93" s="245"/>
      <c r="AU93" s="245"/>
      <c r="AV93" s="245"/>
      <c r="AW93" s="245"/>
      <c r="AX93" s="245"/>
      <c r="AY93" s="245"/>
      <c r="AZ93" s="245"/>
      <c r="BA93" s="245"/>
      <c r="BB93" s="245"/>
      <c r="BC93" s="245"/>
      <c r="BD93" s="245"/>
      <c r="BE93" s="245"/>
      <c r="BF93" s="245"/>
      <c r="BG93" s="245"/>
      <c r="BH93" s="245"/>
      <c r="BI93" s="245"/>
      <c r="BJ93" s="245"/>
      <c r="BK93" s="245"/>
      <c r="BL93" s="245"/>
      <c r="BM93" s="245"/>
      <c r="BN93" s="245"/>
      <c r="BO93" s="245"/>
      <c r="BP93" s="245"/>
      <c r="BQ93" s="245"/>
      <c r="BR93" s="245"/>
      <c r="BS93" s="245"/>
      <c r="BT93" s="245"/>
    </row>
    <row r="94" spans="2:72" x14ac:dyDescent="0.25">
      <c r="S94" s="49"/>
      <c r="T94" s="245"/>
      <c r="U94" s="245"/>
      <c r="V94" s="245"/>
      <c r="W94" s="245"/>
      <c r="X94" s="245"/>
      <c r="Y94" s="245"/>
      <c r="Z94" s="245"/>
      <c r="AA94" s="245"/>
      <c r="AB94" s="245"/>
      <c r="AC94" s="245"/>
      <c r="AD94" s="245"/>
      <c r="AE94" s="245"/>
      <c r="AF94" s="245"/>
      <c r="AG94" s="245"/>
      <c r="AH94" s="245"/>
      <c r="AI94" s="245"/>
      <c r="AJ94" s="245"/>
      <c r="AK94" s="245"/>
      <c r="AL94" s="245"/>
      <c r="AM94" s="245"/>
      <c r="AN94" s="245"/>
      <c r="AO94" s="245"/>
      <c r="AP94" s="245"/>
      <c r="AQ94" s="245"/>
      <c r="AR94" s="245"/>
      <c r="AS94" s="245"/>
      <c r="AT94" s="245"/>
      <c r="AU94" s="245"/>
      <c r="AV94" s="245"/>
      <c r="AW94" s="245"/>
      <c r="AX94" s="245"/>
      <c r="AY94" s="245"/>
      <c r="AZ94" s="245"/>
      <c r="BA94" s="245"/>
      <c r="BB94" s="245"/>
      <c r="BC94" s="245"/>
      <c r="BD94" s="245"/>
      <c r="BE94" s="245"/>
      <c r="BF94" s="245"/>
      <c r="BG94" s="245"/>
      <c r="BH94" s="245"/>
      <c r="BI94" s="245"/>
      <c r="BJ94" s="245"/>
      <c r="BK94" s="245"/>
      <c r="BL94" s="245"/>
      <c r="BM94" s="245"/>
      <c r="BN94" s="245"/>
      <c r="BO94" s="245"/>
      <c r="BP94" s="245"/>
      <c r="BQ94" s="245"/>
      <c r="BR94" s="245"/>
      <c r="BS94" s="245"/>
      <c r="BT94" s="245"/>
    </row>
    <row r="95" spans="2:72" x14ac:dyDescent="0.25">
      <c r="S95" s="49"/>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5"/>
      <c r="AZ95" s="245"/>
      <c r="BA95" s="245"/>
      <c r="BB95" s="245"/>
      <c r="BC95" s="245"/>
      <c r="BD95" s="245"/>
      <c r="BE95" s="245"/>
      <c r="BF95" s="245"/>
      <c r="BG95" s="245"/>
      <c r="BH95" s="245"/>
      <c r="BI95" s="245"/>
      <c r="BJ95" s="245"/>
      <c r="BK95" s="245"/>
      <c r="BL95" s="245"/>
      <c r="BM95" s="245"/>
      <c r="BN95" s="245"/>
      <c r="BO95" s="245"/>
      <c r="BP95" s="245"/>
      <c r="BQ95" s="245"/>
      <c r="BR95" s="245"/>
      <c r="BS95" s="245"/>
      <c r="BT95" s="245"/>
    </row>
    <row r="96" spans="2:72" x14ac:dyDescent="0.25">
      <c r="S96" s="49"/>
      <c r="T96" s="245"/>
      <c r="U96" s="245"/>
      <c r="V96" s="245"/>
      <c r="W96" s="245"/>
      <c r="X96" s="245"/>
      <c r="Y96" s="245"/>
      <c r="Z96" s="245"/>
      <c r="AA96" s="245"/>
      <c r="AB96" s="245"/>
      <c r="AC96" s="245"/>
      <c r="AD96" s="245"/>
      <c r="AE96" s="245"/>
      <c r="AF96" s="245"/>
      <c r="AG96" s="245"/>
      <c r="AH96" s="245"/>
      <c r="AI96" s="245"/>
      <c r="AJ96" s="245"/>
      <c r="AK96" s="245"/>
      <c r="AL96" s="245"/>
      <c r="AM96" s="245"/>
      <c r="AN96" s="245"/>
      <c r="AO96" s="245"/>
      <c r="AP96" s="245"/>
      <c r="AQ96" s="245"/>
      <c r="AR96" s="245"/>
      <c r="AS96" s="245"/>
      <c r="AT96" s="245"/>
      <c r="AU96" s="245"/>
      <c r="AV96" s="245"/>
      <c r="AW96" s="245"/>
      <c r="AX96" s="245"/>
      <c r="AY96" s="245"/>
      <c r="AZ96" s="245"/>
      <c r="BA96" s="245"/>
      <c r="BB96" s="245"/>
      <c r="BC96" s="245"/>
      <c r="BD96" s="245"/>
      <c r="BE96" s="245"/>
      <c r="BF96" s="245"/>
      <c r="BG96" s="245"/>
      <c r="BH96" s="245"/>
      <c r="BI96" s="245"/>
      <c r="BJ96" s="245"/>
      <c r="BK96" s="245"/>
      <c r="BL96" s="245"/>
      <c r="BM96" s="245"/>
      <c r="BN96" s="245"/>
      <c r="BO96" s="245"/>
      <c r="BP96" s="245"/>
      <c r="BQ96" s="245"/>
      <c r="BR96" s="245"/>
      <c r="BS96" s="245"/>
      <c r="BT96" s="245"/>
    </row>
    <row r="97" spans="19:72" x14ac:dyDescent="0.25">
      <c r="S97" s="49"/>
      <c r="T97" s="245"/>
      <c r="U97" s="245"/>
      <c r="V97" s="245"/>
      <c r="W97" s="245"/>
      <c r="X97" s="245"/>
      <c r="Y97" s="245"/>
      <c r="Z97" s="245"/>
      <c r="AA97" s="245"/>
      <c r="AB97" s="245"/>
      <c r="AC97" s="245"/>
      <c r="AD97" s="245"/>
      <c r="AE97" s="245"/>
      <c r="AF97" s="245"/>
      <c r="AG97" s="245"/>
      <c r="AH97" s="245"/>
      <c r="AI97" s="245"/>
      <c r="AJ97" s="245"/>
      <c r="AK97" s="245"/>
      <c r="AL97" s="245"/>
      <c r="AM97" s="245"/>
      <c r="AN97" s="245"/>
      <c r="AO97" s="245"/>
      <c r="AP97" s="245"/>
      <c r="AQ97" s="245"/>
      <c r="AR97" s="245"/>
      <c r="AS97" s="245"/>
      <c r="AT97" s="245"/>
      <c r="AU97" s="245"/>
      <c r="AV97" s="245"/>
      <c r="AW97" s="245"/>
      <c r="AX97" s="245"/>
      <c r="AY97" s="245"/>
      <c r="AZ97" s="245"/>
      <c r="BA97" s="245"/>
      <c r="BB97" s="245"/>
      <c r="BC97" s="245"/>
      <c r="BD97" s="245"/>
      <c r="BE97" s="245"/>
      <c r="BF97" s="245"/>
      <c r="BG97" s="245"/>
      <c r="BH97" s="245"/>
      <c r="BI97" s="245"/>
      <c r="BJ97" s="245"/>
      <c r="BK97" s="245"/>
      <c r="BL97" s="245"/>
      <c r="BM97" s="245"/>
      <c r="BN97" s="245"/>
      <c r="BO97" s="245"/>
      <c r="BP97" s="245"/>
      <c r="BQ97" s="245"/>
      <c r="BR97" s="245"/>
      <c r="BS97" s="245"/>
      <c r="BT97" s="245"/>
    </row>
    <row r="98" spans="19:72" x14ac:dyDescent="0.25">
      <c r="S98" s="49"/>
      <c r="T98" s="245"/>
      <c r="U98" s="245"/>
      <c r="V98" s="245"/>
      <c r="W98" s="245"/>
      <c r="X98" s="245"/>
      <c r="Y98" s="245"/>
      <c r="Z98" s="245"/>
      <c r="AA98" s="245"/>
      <c r="AB98" s="245"/>
      <c r="AC98" s="245"/>
      <c r="AD98" s="245"/>
      <c r="AE98" s="245"/>
      <c r="AF98" s="245"/>
      <c r="AG98" s="245"/>
      <c r="AH98" s="245"/>
      <c r="AI98" s="245"/>
      <c r="AJ98" s="245"/>
      <c r="AK98" s="245"/>
      <c r="AL98" s="245"/>
      <c r="AM98" s="245"/>
      <c r="AN98" s="245"/>
      <c r="AO98" s="245"/>
      <c r="AP98" s="245"/>
      <c r="AQ98" s="245"/>
      <c r="AR98" s="245"/>
      <c r="AS98" s="245"/>
      <c r="AT98" s="245"/>
      <c r="AU98" s="245"/>
      <c r="AV98" s="245"/>
      <c r="AW98" s="245"/>
      <c r="AX98" s="245"/>
      <c r="AY98" s="245"/>
      <c r="AZ98" s="245"/>
      <c r="BA98" s="245"/>
      <c r="BB98" s="245"/>
      <c r="BC98" s="245"/>
      <c r="BD98" s="245"/>
      <c r="BE98" s="245"/>
      <c r="BF98" s="245"/>
      <c r="BG98" s="245"/>
      <c r="BH98" s="245"/>
      <c r="BI98" s="245"/>
      <c r="BJ98" s="245"/>
      <c r="BK98" s="245"/>
      <c r="BL98" s="245"/>
      <c r="BM98" s="245"/>
      <c r="BN98" s="245"/>
      <c r="BO98" s="245"/>
      <c r="BP98" s="245"/>
      <c r="BQ98" s="245"/>
      <c r="BR98" s="245"/>
      <c r="BS98" s="245"/>
      <c r="BT98" s="245"/>
    </row>
    <row r="99" spans="19:72" x14ac:dyDescent="0.25">
      <c r="S99" s="49"/>
      <c r="T99" s="245"/>
      <c r="U99" s="245"/>
      <c r="V99" s="245"/>
      <c r="W99" s="245"/>
      <c r="X99" s="245"/>
      <c r="Y99" s="245"/>
      <c r="Z99" s="245"/>
      <c r="AA99" s="245"/>
      <c r="AB99" s="245"/>
      <c r="AC99" s="245"/>
      <c r="AD99" s="245"/>
      <c r="AE99" s="245"/>
      <c r="AF99" s="245"/>
      <c r="AG99" s="245"/>
      <c r="AH99" s="245"/>
      <c r="AI99" s="245"/>
      <c r="AJ99" s="245"/>
      <c r="AK99" s="245"/>
      <c r="AL99" s="245"/>
      <c r="AM99" s="245"/>
      <c r="AN99" s="245"/>
      <c r="AO99" s="245"/>
      <c r="AP99" s="245"/>
      <c r="AQ99" s="245"/>
      <c r="AR99" s="245"/>
      <c r="AS99" s="245"/>
      <c r="AT99" s="245"/>
      <c r="AU99" s="245"/>
      <c r="AV99" s="245"/>
      <c r="AW99" s="245"/>
      <c r="AX99" s="245"/>
      <c r="AY99" s="245"/>
      <c r="AZ99" s="245"/>
      <c r="BA99" s="245"/>
      <c r="BB99" s="245"/>
      <c r="BC99" s="245"/>
      <c r="BD99" s="245"/>
      <c r="BE99" s="245"/>
      <c r="BF99" s="245"/>
      <c r="BG99" s="245"/>
      <c r="BH99" s="245"/>
      <c r="BI99" s="245"/>
      <c r="BJ99" s="245"/>
      <c r="BK99" s="245"/>
      <c r="BL99" s="245"/>
      <c r="BM99" s="245"/>
      <c r="BN99" s="245"/>
      <c r="BO99" s="245"/>
      <c r="BP99" s="245"/>
      <c r="BQ99" s="245"/>
      <c r="BR99" s="245"/>
      <c r="BS99" s="245"/>
      <c r="BT99" s="245"/>
    </row>
    <row r="100" spans="19:72" x14ac:dyDescent="0.25">
      <c r="S100" s="49"/>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245"/>
      <c r="AP100" s="245"/>
      <c r="AQ100" s="245"/>
      <c r="AR100" s="245"/>
      <c r="AS100" s="245"/>
      <c r="AT100" s="245"/>
      <c r="AU100" s="245"/>
      <c r="AV100" s="245"/>
      <c r="AW100" s="245"/>
      <c r="AX100" s="245"/>
      <c r="AY100" s="245"/>
      <c r="AZ100" s="245"/>
      <c r="BA100" s="245"/>
      <c r="BB100" s="245"/>
      <c r="BC100" s="245"/>
      <c r="BD100" s="245"/>
      <c r="BE100" s="245"/>
      <c r="BF100" s="245"/>
      <c r="BG100" s="245"/>
      <c r="BH100" s="245"/>
      <c r="BI100" s="245"/>
      <c r="BJ100" s="245"/>
      <c r="BK100" s="245"/>
      <c r="BL100" s="245"/>
      <c r="BM100" s="245"/>
      <c r="BN100" s="245"/>
      <c r="BO100" s="245"/>
      <c r="BP100" s="245"/>
      <c r="BQ100" s="245"/>
      <c r="BR100" s="245"/>
      <c r="BS100" s="245"/>
      <c r="BT100" s="245"/>
    </row>
    <row r="101" spans="19:72" x14ac:dyDescent="0.25">
      <c r="S101" s="49"/>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245"/>
      <c r="AP101" s="245"/>
      <c r="AQ101" s="245"/>
      <c r="AR101" s="245"/>
      <c r="AS101" s="245"/>
      <c r="AT101" s="245"/>
      <c r="AU101" s="245"/>
      <c r="AV101" s="245"/>
      <c r="AW101" s="245"/>
      <c r="AX101" s="245"/>
      <c r="AY101" s="245"/>
      <c r="AZ101" s="245"/>
      <c r="BA101" s="245"/>
      <c r="BB101" s="245"/>
      <c r="BC101" s="245"/>
      <c r="BD101" s="245"/>
      <c r="BE101" s="245"/>
      <c r="BF101" s="245"/>
      <c r="BG101" s="245"/>
      <c r="BH101" s="245"/>
      <c r="BI101" s="245"/>
      <c r="BJ101" s="245"/>
      <c r="BK101" s="245"/>
      <c r="BL101" s="245"/>
      <c r="BM101" s="245"/>
      <c r="BN101" s="245"/>
      <c r="BO101" s="245"/>
      <c r="BP101" s="245"/>
      <c r="BQ101" s="245"/>
      <c r="BR101" s="245"/>
      <c r="BS101" s="245"/>
      <c r="BT101" s="245"/>
    </row>
    <row r="102" spans="19:72" x14ac:dyDescent="0.25">
      <c r="S102" s="49"/>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245"/>
      <c r="AP102" s="245"/>
      <c r="AQ102" s="245"/>
      <c r="AR102" s="245"/>
      <c r="AS102" s="245"/>
      <c r="AT102" s="245"/>
      <c r="AU102" s="245"/>
      <c r="AV102" s="245"/>
      <c r="AW102" s="245"/>
      <c r="AX102" s="245"/>
      <c r="AY102" s="245"/>
      <c r="AZ102" s="245"/>
      <c r="BA102" s="245"/>
      <c r="BB102" s="245"/>
      <c r="BC102" s="245"/>
      <c r="BD102" s="245"/>
      <c r="BE102" s="245"/>
      <c r="BF102" s="245"/>
      <c r="BG102" s="245"/>
      <c r="BH102" s="245"/>
      <c r="BI102" s="245"/>
      <c r="BJ102" s="245"/>
      <c r="BK102" s="245"/>
      <c r="BL102" s="245"/>
      <c r="BM102" s="245"/>
      <c r="BN102" s="245"/>
      <c r="BO102" s="245"/>
      <c r="BP102" s="245"/>
      <c r="BQ102" s="245"/>
      <c r="BR102" s="245"/>
      <c r="BS102" s="245"/>
      <c r="BT102" s="245"/>
    </row>
    <row r="103" spans="19:72" x14ac:dyDescent="0.25">
      <c r="S103" s="49"/>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245"/>
      <c r="AP103" s="245"/>
      <c r="AQ103" s="245"/>
      <c r="AR103" s="245"/>
      <c r="AS103" s="245"/>
      <c r="AT103" s="245"/>
      <c r="AU103" s="245"/>
      <c r="AV103" s="245"/>
      <c r="AW103" s="245"/>
      <c r="AX103" s="245"/>
      <c r="AY103" s="245"/>
      <c r="AZ103" s="245"/>
      <c r="BA103" s="245"/>
      <c r="BB103" s="245"/>
      <c r="BC103" s="245"/>
      <c r="BD103" s="245"/>
      <c r="BE103" s="245"/>
      <c r="BF103" s="245"/>
      <c r="BG103" s="245"/>
      <c r="BH103" s="245"/>
      <c r="BI103" s="245"/>
      <c r="BJ103" s="245"/>
      <c r="BK103" s="245"/>
      <c r="BL103" s="245"/>
      <c r="BM103" s="245"/>
      <c r="BN103" s="245"/>
      <c r="BO103" s="245"/>
      <c r="BP103" s="245"/>
      <c r="BQ103" s="245"/>
      <c r="BR103" s="245"/>
      <c r="BS103" s="245"/>
      <c r="BT103" s="245"/>
    </row>
    <row r="104" spans="19:72" x14ac:dyDescent="0.25">
      <c r="S104" s="49"/>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c r="AP104" s="245"/>
      <c r="AQ104" s="245"/>
      <c r="AR104" s="245"/>
      <c r="AS104" s="245"/>
      <c r="AT104" s="245"/>
      <c r="AU104" s="245"/>
      <c r="AV104" s="245"/>
      <c r="AW104" s="245"/>
      <c r="AX104" s="245"/>
      <c r="AY104" s="245"/>
      <c r="AZ104" s="245"/>
      <c r="BA104" s="245"/>
      <c r="BB104" s="245"/>
      <c r="BC104" s="245"/>
      <c r="BD104" s="245"/>
      <c r="BE104" s="245"/>
      <c r="BF104" s="245"/>
      <c r="BG104" s="245"/>
      <c r="BH104" s="245"/>
      <c r="BI104" s="245"/>
      <c r="BJ104" s="245"/>
      <c r="BK104" s="245"/>
      <c r="BL104" s="245"/>
      <c r="BM104" s="245"/>
      <c r="BN104" s="245"/>
      <c r="BO104" s="245"/>
      <c r="BP104" s="245"/>
      <c r="BQ104" s="245"/>
      <c r="BR104" s="245"/>
      <c r="BS104" s="245"/>
      <c r="BT104" s="245"/>
    </row>
    <row r="105" spans="19:72" x14ac:dyDescent="0.25">
      <c r="S105" s="49"/>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45"/>
      <c r="AP105" s="245"/>
      <c r="AQ105" s="245"/>
      <c r="AR105" s="245"/>
      <c r="AS105" s="245"/>
      <c r="AT105" s="245"/>
      <c r="AU105" s="245"/>
      <c r="AV105" s="245"/>
      <c r="AW105" s="245"/>
      <c r="AX105" s="245"/>
      <c r="AY105" s="245"/>
      <c r="AZ105" s="245"/>
      <c r="BA105" s="245"/>
      <c r="BB105" s="245"/>
      <c r="BC105" s="245"/>
      <c r="BD105" s="245"/>
      <c r="BE105" s="245"/>
      <c r="BF105" s="245"/>
      <c r="BG105" s="245"/>
      <c r="BH105" s="245"/>
      <c r="BI105" s="245"/>
      <c r="BJ105" s="245"/>
      <c r="BK105" s="245"/>
      <c r="BL105" s="245"/>
      <c r="BM105" s="245"/>
      <c r="BN105" s="245"/>
      <c r="BO105" s="245"/>
      <c r="BP105" s="245"/>
      <c r="BQ105" s="245"/>
      <c r="BR105" s="245"/>
      <c r="BS105" s="245"/>
      <c r="BT105" s="245"/>
    </row>
    <row r="106" spans="19:72" x14ac:dyDescent="0.25">
      <c r="S106" s="49"/>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245"/>
      <c r="AP106" s="245"/>
      <c r="AQ106" s="245"/>
      <c r="AR106" s="245"/>
      <c r="AS106" s="245"/>
      <c r="AT106" s="245"/>
      <c r="AU106" s="245"/>
      <c r="AV106" s="245"/>
      <c r="AW106" s="245"/>
      <c r="AX106" s="245"/>
      <c r="AY106" s="245"/>
      <c r="AZ106" s="245"/>
      <c r="BA106" s="245"/>
      <c r="BB106" s="245"/>
      <c r="BC106" s="245"/>
      <c r="BD106" s="245"/>
      <c r="BE106" s="245"/>
      <c r="BF106" s="245"/>
      <c r="BG106" s="245"/>
      <c r="BH106" s="245"/>
      <c r="BI106" s="245"/>
      <c r="BJ106" s="245"/>
      <c r="BK106" s="245"/>
      <c r="BL106" s="245"/>
      <c r="BM106" s="245"/>
      <c r="BN106" s="245"/>
      <c r="BO106" s="245"/>
      <c r="BP106" s="245"/>
      <c r="BQ106" s="245"/>
      <c r="BR106" s="245"/>
      <c r="BS106" s="245"/>
      <c r="BT106" s="245"/>
    </row>
    <row r="107" spans="19:72" x14ac:dyDescent="0.25">
      <c r="S107" s="49"/>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45"/>
      <c r="AP107" s="245"/>
      <c r="AQ107" s="245"/>
      <c r="AR107" s="245"/>
      <c r="AS107" s="245"/>
      <c r="AT107" s="245"/>
      <c r="AU107" s="245"/>
      <c r="AV107" s="245"/>
      <c r="AW107" s="245"/>
      <c r="AX107" s="245"/>
      <c r="AY107" s="245"/>
      <c r="AZ107" s="245"/>
      <c r="BA107" s="245"/>
      <c r="BB107" s="245"/>
      <c r="BC107" s="245"/>
      <c r="BD107" s="245"/>
      <c r="BE107" s="245"/>
      <c r="BF107" s="245"/>
      <c r="BG107" s="245"/>
      <c r="BH107" s="245"/>
      <c r="BI107" s="245"/>
      <c r="BJ107" s="245"/>
      <c r="BK107" s="245"/>
      <c r="BL107" s="245"/>
      <c r="BM107" s="245"/>
      <c r="BN107" s="245"/>
      <c r="BO107" s="245"/>
      <c r="BP107" s="245"/>
      <c r="BQ107" s="245"/>
      <c r="BR107" s="245"/>
      <c r="BS107" s="245"/>
      <c r="BT107" s="245"/>
    </row>
    <row r="108" spans="19:72" x14ac:dyDescent="0.25">
      <c r="S108" s="49"/>
      <c r="T108" s="245"/>
      <c r="U108" s="245"/>
      <c r="V108" s="245"/>
      <c r="W108" s="245"/>
      <c r="X108" s="245"/>
      <c r="Y108" s="245"/>
      <c r="Z108" s="245"/>
      <c r="AA108" s="245"/>
      <c r="AB108" s="245"/>
      <c r="AC108" s="245"/>
      <c r="AD108" s="245"/>
      <c r="AE108" s="245"/>
      <c r="AF108" s="245"/>
      <c r="AG108" s="245"/>
      <c r="AH108" s="245"/>
      <c r="AI108" s="245"/>
      <c r="AJ108" s="245"/>
      <c r="AK108" s="245"/>
      <c r="AL108" s="245"/>
      <c r="AM108" s="245"/>
      <c r="AN108" s="245"/>
      <c r="AO108" s="245"/>
      <c r="AP108" s="245"/>
      <c r="AQ108" s="245"/>
      <c r="AR108" s="245"/>
      <c r="AS108" s="245"/>
      <c r="AT108" s="245"/>
      <c r="AU108" s="245"/>
      <c r="AV108" s="245"/>
      <c r="AW108" s="245"/>
      <c r="AX108" s="245"/>
      <c r="AY108" s="245"/>
      <c r="AZ108" s="245"/>
      <c r="BA108" s="245"/>
      <c r="BB108" s="245"/>
      <c r="BC108" s="245"/>
      <c r="BD108" s="245"/>
      <c r="BE108" s="245"/>
      <c r="BF108" s="245"/>
      <c r="BG108" s="245"/>
      <c r="BH108" s="245"/>
      <c r="BI108" s="245"/>
      <c r="BJ108" s="245"/>
      <c r="BK108" s="245"/>
      <c r="BL108" s="245"/>
      <c r="BM108" s="245"/>
      <c r="BN108" s="245"/>
      <c r="BO108" s="245"/>
      <c r="BP108" s="245"/>
      <c r="BQ108" s="245"/>
      <c r="BR108" s="245"/>
      <c r="BS108" s="245"/>
      <c r="BT108" s="245"/>
    </row>
    <row r="109" spans="19:72" x14ac:dyDescent="0.25">
      <c r="S109" s="49"/>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245"/>
      <c r="AP109" s="245"/>
      <c r="AQ109" s="245"/>
      <c r="AR109" s="245"/>
      <c r="AS109" s="245"/>
      <c r="AT109" s="245"/>
      <c r="AU109" s="245"/>
      <c r="AV109" s="245"/>
      <c r="AW109" s="245"/>
      <c r="AX109" s="245"/>
      <c r="AY109" s="245"/>
      <c r="AZ109" s="245"/>
      <c r="BA109" s="245"/>
      <c r="BB109" s="245"/>
      <c r="BC109" s="245"/>
      <c r="BD109" s="245"/>
      <c r="BE109" s="245"/>
      <c r="BF109" s="245"/>
      <c r="BG109" s="245"/>
      <c r="BH109" s="245"/>
      <c r="BI109" s="245"/>
      <c r="BJ109" s="245"/>
      <c r="BK109" s="245"/>
      <c r="BL109" s="245"/>
      <c r="BM109" s="245"/>
      <c r="BN109" s="245"/>
      <c r="BO109" s="245"/>
      <c r="BP109" s="245"/>
      <c r="BQ109" s="245"/>
      <c r="BR109" s="245"/>
      <c r="BS109" s="245"/>
      <c r="BT109" s="245"/>
    </row>
    <row r="110" spans="19:72" x14ac:dyDescent="0.25">
      <c r="S110" s="49"/>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5"/>
      <c r="AY110" s="245"/>
      <c r="AZ110" s="245"/>
      <c r="BA110" s="245"/>
      <c r="BB110" s="245"/>
      <c r="BC110" s="245"/>
      <c r="BD110" s="245"/>
      <c r="BE110" s="245"/>
      <c r="BF110" s="245"/>
      <c r="BG110" s="245"/>
      <c r="BH110" s="245"/>
      <c r="BI110" s="245"/>
      <c r="BJ110" s="245"/>
      <c r="BK110" s="245"/>
      <c r="BL110" s="245"/>
      <c r="BM110" s="245"/>
      <c r="BN110" s="245"/>
      <c r="BO110" s="245"/>
      <c r="BP110" s="245"/>
      <c r="BQ110" s="245"/>
      <c r="BR110" s="245"/>
      <c r="BS110" s="245"/>
      <c r="BT110" s="245"/>
    </row>
    <row r="111" spans="19:72" x14ac:dyDescent="0.25">
      <c r="S111" s="49"/>
      <c r="T111" s="245"/>
      <c r="U111" s="245"/>
      <c r="V111" s="245"/>
      <c r="W111" s="245"/>
      <c r="X111" s="245"/>
      <c r="Y111" s="245"/>
      <c r="Z111" s="245"/>
      <c r="AA111" s="245"/>
      <c r="AB111" s="245"/>
      <c r="AC111" s="245"/>
      <c r="AD111" s="245"/>
      <c r="AE111" s="245"/>
      <c r="AF111" s="245"/>
      <c r="AG111" s="245"/>
      <c r="AH111" s="245"/>
      <c r="AI111" s="245"/>
      <c r="AJ111" s="245"/>
      <c r="AK111" s="245"/>
      <c r="AL111" s="245"/>
      <c r="AM111" s="245"/>
      <c r="AN111" s="245"/>
      <c r="AO111" s="245"/>
      <c r="AP111" s="245"/>
      <c r="AQ111" s="245"/>
      <c r="AR111" s="245"/>
      <c r="AS111" s="245"/>
      <c r="AT111" s="245"/>
      <c r="AU111" s="245"/>
      <c r="AV111" s="245"/>
      <c r="AW111" s="245"/>
      <c r="AX111" s="245"/>
      <c r="AY111" s="245"/>
      <c r="AZ111" s="245"/>
      <c r="BA111" s="245"/>
      <c r="BB111" s="245"/>
      <c r="BC111" s="245"/>
      <c r="BD111" s="245"/>
      <c r="BE111" s="245"/>
      <c r="BF111" s="245"/>
      <c r="BG111" s="245"/>
      <c r="BH111" s="245"/>
      <c r="BI111" s="245"/>
      <c r="BJ111" s="245"/>
      <c r="BK111" s="245"/>
      <c r="BL111" s="245"/>
      <c r="BM111" s="245"/>
      <c r="BN111" s="245"/>
      <c r="BO111" s="245"/>
      <c r="BP111" s="245"/>
      <c r="BQ111" s="245"/>
      <c r="BR111" s="245"/>
      <c r="BS111" s="245"/>
      <c r="BT111" s="245"/>
    </row>
    <row r="112" spans="19:72" x14ac:dyDescent="0.25">
      <c r="S112" s="49"/>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5"/>
      <c r="AY112" s="245"/>
      <c r="AZ112" s="245"/>
      <c r="BA112" s="245"/>
      <c r="BB112" s="245"/>
      <c r="BC112" s="245"/>
      <c r="BD112" s="245"/>
      <c r="BE112" s="245"/>
      <c r="BF112" s="245"/>
      <c r="BG112" s="245"/>
      <c r="BH112" s="245"/>
      <c r="BI112" s="245"/>
      <c r="BJ112" s="245"/>
      <c r="BK112" s="245"/>
      <c r="BL112" s="245"/>
      <c r="BM112" s="245"/>
      <c r="BN112" s="245"/>
      <c r="BO112" s="245"/>
      <c r="BP112" s="245"/>
      <c r="BQ112" s="245"/>
      <c r="BR112" s="245"/>
      <c r="BS112" s="245"/>
      <c r="BT112" s="245"/>
    </row>
    <row r="113" spans="19:72" x14ac:dyDescent="0.25">
      <c r="S113" s="49"/>
      <c r="T113" s="245"/>
      <c r="U113" s="245"/>
      <c r="V113" s="245"/>
      <c r="W113" s="245"/>
      <c r="X113" s="245"/>
      <c r="Y113" s="245"/>
      <c r="Z113" s="245"/>
      <c r="AA113" s="245"/>
      <c r="AB113" s="245"/>
      <c r="AC113" s="245"/>
      <c r="AD113" s="245"/>
      <c r="AE113" s="245"/>
      <c r="AF113" s="245"/>
      <c r="AG113" s="245"/>
      <c r="AH113" s="245"/>
      <c r="AI113" s="245"/>
      <c r="AJ113" s="245"/>
      <c r="AK113" s="245"/>
      <c r="AL113" s="245"/>
      <c r="AM113" s="245"/>
      <c r="AN113" s="245"/>
      <c r="AO113" s="245"/>
      <c r="AP113" s="245"/>
      <c r="AQ113" s="245"/>
      <c r="AR113" s="245"/>
      <c r="AS113" s="245"/>
      <c r="AT113" s="245"/>
      <c r="AU113" s="245"/>
      <c r="AV113" s="245"/>
      <c r="AW113" s="245"/>
      <c r="AX113" s="245"/>
      <c r="AY113" s="245"/>
      <c r="AZ113" s="245"/>
      <c r="BA113" s="245"/>
      <c r="BB113" s="245"/>
      <c r="BC113" s="245"/>
      <c r="BD113" s="245"/>
      <c r="BE113" s="245"/>
      <c r="BF113" s="245"/>
      <c r="BG113" s="245"/>
      <c r="BH113" s="245"/>
      <c r="BI113" s="245"/>
      <c r="BJ113" s="245"/>
      <c r="BK113" s="245"/>
      <c r="BL113" s="245"/>
      <c r="BM113" s="245"/>
      <c r="BN113" s="245"/>
      <c r="BO113" s="245"/>
      <c r="BP113" s="245"/>
      <c r="BQ113" s="245"/>
      <c r="BR113" s="245"/>
      <c r="BS113" s="245"/>
      <c r="BT113" s="245"/>
    </row>
    <row r="114" spans="19:72" x14ac:dyDescent="0.25">
      <c r="S114" s="49"/>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c r="AT114" s="245"/>
      <c r="AU114" s="245"/>
      <c r="AV114" s="245"/>
      <c r="AW114" s="245"/>
      <c r="AX114" s="245"/>
      <c r="AY114" s="245"/>
      <c r="AZ114" s="245"/>
      <c r="BA114" s="245"/>
      <c r="BB114" s="245"/>
      <c r="BC114" s="245"/>
      <c r="BD114" s="245"/>
      <c r="BE114" s="245"/>
      <c r="BF114" s="245"/>
      <c r="BG114" s="245"/>
      <c r="BH114" s="245"/>
      <c r="BI114" s="245"/>
      <c r="BJ114" s="245"/>
      <c r="BK114" s="245"/>
      <c r="BL114" s="245"/>
      <c r="BM114" s="245"/>
      <c r="BN114" s="245"/>
      <c r="BO114" s="245"/>
      <c r="BP114" s="245"/>
      <c r="BQ114" s="245"/>
      <c r="BR114" s="245"/>
      <c r="BS114" s="245"/>
      <c r="BT114" s="245"/>
    </row>
    <row r="115" spans="19:72" x14ac:dyDescent="0.25">
      <c r="S115" s="49"/>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c r="AU115" s="245"/>
      <c r="AV115" s="245"/>
      <c r="AW115" s="245"/>
      <c r="AX115" s="245"/>
      <c r="AY115" s="245"/>
      <c r="AZ115" s="245"/>
      <c r="BA115" s="245"/>
      <c r="BB115" s="245"/>
      <c r="BC115" s="245"/>
      <c r="BD115" s="245"/>
      <c r="BE115" s="245"/>
      <c r="BF115" s="245"/>
      <c r="BG115" s="245"/>
      <c r="BH115" s="245"/>
      <c r="BI115" s="245"/>
      <c r="BJ115" s="245"/>
      <c r="BK115" s="245"/>
      <c r="BL115" s="245"/>
      <c r="BM115" s="245"/>
      <c r="BN115" s="245"/>
      <c r="BO115" s="245"/>
      <c r="BP115" s="245"/>
      <c r="BQ115" s="245"/>
      <c r="BR115" s="245"/>
      <c r="BS115" s="245"/>
      <c r="BT115" s="245"/>
    </row>
    <row r="116" spans="19:72" x14ac:dyDescent="0.25">
      <c r="S116" s="49"/>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c r="BC116" s="245"/>
      <c r="BD116" s="245"/>
      <c r="BE116" s="245"/>
      <c r="BF116" s="245"/>
      <c r="BG116" s="245"/>
      <c r="BH116" s="245"/>
      <c r="BI116" s="245"/>
      <c r="BJ116" s="245"/>
      <c r="BK116" s="245"/>
      <c r="BL116" s="245"/>
      <c r="BM116" s="245"/>
      <c r="BN116" s="245"/>
      <c r="BO116" s="245"/>
      <c r="BP116" s="245"/>
      <c r="BQ116" s="245"/>
      <c r="BR116" s="245"/>
      <c r="BS116" s="245"/>
      <c r="BT116" s="245"/>
    </row>
    <row r="117" spans="19:72" x14ac:dyDescent="0.2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c r="AT117" s="245"/>
      <c r="AU117" s="245"/>
      <c r="AV117" s="245"/>
      <c r="AW117" s="245"/>
      <c r="AX117" s="245"/>
      <c r="AY117" s="245"/>
      <c r="AZ117" s="245"/>
      <c r="BA117" s="245"/>
      <c r="BB117" s="245"/>
      <c r="BC117" s="245"/>
      <c r="BD117" s="245"/>
      <c r="BE117" s="245"/>
      <c r="BF117" s="245"/>
      <c r="BG117" s="245"/>
      <c r="BH117" s="245"/>
      <c r="BI117" s="245"/>
      <c r="BJ117" s="245"/>
      <c r="BK117" s="245"/>
      <c r="BL117" s="245"/>
      <c r="BM117" s="245"/>
      <c r="BN117" s="245"/>
      <c r="BO117" s="245"/>
      <c r="BP117" s="245"/>
      <c r="BQ117" s="245"/>
      <c r="BR117" s="245"/>
      <c r="BS117" s="245"/>
      <c r="BT117" s="245"/>
    </row>
  </sheetData>
  <mergeCells count="50">
    <mergeCell ref="B15:C15"/>
    <mergeCell ref="B17:C17"/>
    <mergeCell ref="B18:C18"/>
    <mergeCell ref="B23:C23"/>
    <mergeCell ref="B10:C10"/>
    <mergeCell ref="B11:C11"/>
    <mergeCell ref="B12:C12"/>
    <mergeCell ref="B13:C13"/>
    <mergeCell ref="B14:C14"/>
    <mergeCell ref="B5:C5"/>
    <mergeCell ref="B9:C9"/>
    <mergeCell ref="B6:C6"/>
    <mergeCell ref="B7:C7"/>
    <mergeCell ref="B8:C8"/>
    <mergeCell ref="M2:O2"/>
    <mergeCell ref="B22:C22"/>
    <mergeCell ref="J20:L20"/>
    <mergeCell ref="D20:F20"/>
    <mergeCell ref="G20:I20"/>
    <mergeCell ref="B20:C20"/>
    <mergeCell ref="B21:R21"/>
    <mergeCell ref="P20:R20"/>
    <mergeCell ref="M20:O20"/>
    <mergeCell ref="P2:R2"/>
    <mergeCell ref="D2:F2"/>
    <mergeCell ref="B2:C2"/>
    <mergeCell ref="J2:L2"/>
    <mergeCell ref="G2:I2"/>
    <mergeCell ref="B3:C3"/>
    <mergeCell ref="B4:C4"/>
    <mergeCell ref="B42:C42"/>
    <mergeCell ref="B44:C44"/>
    <mergeCell ref="B35:C35"/>
    <mergeCell ref="B37:C37"/>
    <mergeCell ref="B40:C40"/>
    <mergeCell ref="B39:C39"/>
    <mergeCell ref="B38:R38"/>
    <mergeCell ref="B36:C36"/>
    <mergeCell ref="B41:C41"/>
    <mergeCell ref="B24:C24"/>
    <mergeCell ref="B29:C29"/>
    <mergeCell ref="B31:R31"/>
    <mergeCell ref="B34:C34"/>
    <mergeCell ref="B25:C25"/>
    <mergeCell ref="B30:C30"/>
    <mergeCell ref="B32:C32"/>
    <mergeCell ref="B33:C33"/>
    <mergeCell ref="B26:C26"/>
    <mergeCell ref="B28:C28"/>
    <mergeCell ref="B27:C27"/>
  </mergeCells>
  <phoneticPr fontId="0" type="noConversion"/>
  <conditionalFormatting sqref="D35:F35">
    <cfRule type="cellIs" dxfId="20" priority="31" operator="between">
      <formula>106%</formula>
      <formula>350%</formula>
    </cfRule>
    <cfRule type="cellIs" dxfId="19" priority="32" operator="between">
      <formula>102%</formula>
      <formula>105%</formula>
    </cfRule>
    <cfRule type="cellIs" dxfId="18" priority="33" operator="between">
      <formula>0%</formula>
      <formula>100%</formula>
    </cfRule>
  </conditionalFormatting>
  <conditionalFormatting sqref="G35:I35">
    <cfRule type="cellIs" dxfId="17" priority="28" operator="between">
      <formula>106%</formula>
      <formula>350%</formula>
    </cfRule>
    <cfRule type="cellIs" dxfId="16" priority="29" operator="between">
      <formula>102%</formula>
      <formula>105%</formula>
    </cfRule>
    <cfRule type="cellIs" dxfId="15" priority="30" operator="between">
      <formula>0%</formula>
      <formula>100%</formula>
    </cfRule>
  </conditionalFormatting>
  <conditionalFormatting sqref="J35 L35">
    <cfRule type="cellIs" dxfId="14" priority="25" operator="between">
      <formula>106%</formula>
      <formula>350%</formula>
    </cfRule>
    <cfRule type="cellIs" dxfId="13" priority="26" operator="between">
      <formula>102%</formula>
      <formula>105%</formula>
    </cfRule>
    <cfRule type="cellIs" dxfId="12" priority="27" operator="between">
      <formula>0%</formula>
      <formula>100%</formula>
    </cfRule>
  </conditionalFormatting>
  <conditionalFormatting sqref="M35:O35">
    <cfRule type="cellIs" dxfId="11" priority="22" operator="between">
      <formula>106%</formula>
      <formula>350%</formula>
    </cfRule>
    <cfRule type="cellIs" dxfId="10" priority="23" operator="between">
      <formula>102%</formula>
      <formula>105%</formula>
    </cfRule>
    <cfRule type="cellIs" dxfId="9" priority="24" operator="between">
      <formula>0%</formula>
      <formula>100%</formula>
    </cfRule>
  </conditionalFormatting>
  <conditionalFormatting sqref="P35:R35">
    <cfRule type="cellIs" dxfId="8" priority="19" operator="between">
      <formula>106%</formula>
      <formula>350%</formula>
    </cfRule>
    <cfRule type="cellIs" dxfId="7" priority="20" operator="between">
      <formula>102%</formula>
      <formula>105%</formula>
    </cfRule>
    <cfRule type="cellIs" dxfId="6" priority="21" operator="between">
      <formula>0%</formula>
      <formula>100%</formula>
    </cfRule>
  </conditionalFormatting>
  <conditionalFormatting sqref="D36:R36">
    <cfRule type="cellIs" dxfId="5" priority="16" operator="between">
      <formula>115%</formula>
      <formula>350%</formula>
    </cfRule>
    <cfRule type="cellIs" dxfId="4" priority="17" operator="between">
      <formula>1.03</formula>
      <formula>1.14</formula>
    </cfRule>
    <cfRule type="cellIs" dxfId="3" priority="18" operator="between">
      <formula>0%</formula>
      <formula>102%</formula>
    </cfRule>
  </conditionalFormatting>
  <conditionalFormatting sqref="K35">
    <cfRule type="cellIs" dxfId="2" priority="1" operator="between">
      <formula>115%</formula>
      <formula>350%</formula>
    </cfRule>
    <cfRule type="cellIs" dxfId="1" priority="2" operator="between">
      <formula>1.03</formula>
      <formula>1.14</formula>
    </cfRule>
    <cfRule type="cellIs" dxfId="0" priority="3" operator="between">
      <formula>0%</formula>
      <formula>102%</formula>
    </cfRule>
  </conditionalFormatting>
  <pageMargins left="0.59055118110236227" right="0.47244094488188981" top="0.59055118110236227" bottom="0.59055118110236227" header="0.31496062992125984" footer="0.23622047244094491"/>
  <pageSetup paperSize="8" scale="76" orientation="landscape" r:id="rId1"/>
  <headerFooter alignWithMargins="0">
    <oddHeader>&amp;L&amp;"Arial Narrow,Normal"Awans_Maison communale&amp;C&amp;"Arial Narrow,Normal"Analyse des offres&amp;R&amp;"Arial Narrow,Normal"Jury d'attribution du 29 octobre 2020</oddHeader>
    <oddFooter>&amp;L&amp;"Arial Narrow,Normal"&amp;A&amp;R&amp;"Arial Narrow,Normal"p. &amp;P / &amp;N</oddFooter>
  </headerFooter>
  <ignoredErrors>
    <ignoredError sqref="E5:E15 E4 H15:Q15 H4 J4:K4 H5:H14 J14:K14 M4:N4 J5:K5 M5:N5 J6:K6 M6:N6 J7:K7 M7:N7 J8:K8 M8:N8 J9:K9 M9:N9 J10:K10 M10:N10 J11:K11 M11:N11 J12:K12 M12:N12 J13:K13 M13:N13 M14:N14 P4:Q4 P5:Q5 P6:Q6 P7:Q7 P8:Q8 P9:Q9 P10:Q10 P11:Q11 P12:Q12 P13:Q13 P14:Q14" evalError="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BreakPreview" topLeftCell="A4" zoomScaleNormal="40" zoomScaleSheetLayoutView="70" workbookViewId="0">
      <selection activeCell="C25" sqref="C25"/>
    </sheetView>
  </sheetViews>
  <sheetFormatPr baseColWidth="10" defaultColWidth="11.44140625" defaultRowHeight="13.8" x14ac:dyDescent="0.25"/>
  <cols>
    <col min="1" max="1" width="3" style="4" customWidth="1"/>
    <col min="2" max="2" width="11.6640625" style="69" customWidth="1"/>
    <col min="3" max="3" width="18.33203125" style="69" customWidth="1"/>
    <col min="4" max="6" width="11.6640625" style="69" customWidth="1"/>
    <col min="7" max="7" width="12.88671875" style="4" bestFit="1" customWidth="1"/>
    <col min="8" max="9" width="12.44140625" style="6" bestFit="1" customWidth="1"/>
    <col min="10" max="10" width="11.44140625" style="6" customWidth="1"/>
    <col min="11" max="11" width="11.6640625" style="69" customWidth="1"/>
    <col min="12" max="12" width="28.109375" style="69" customWidth="1"/>
    <col min="13" max="13" width="12.88671875" style="6" bestFit="1" customWidth="1"/>
    <col min="14" max="15" width="12.44140625" style="6" bestFit="1" customWidth="1"/>
    <col min="16" max="16" width="12.88671875" style="6" bestFit="1" customWidth="1"/>
    <col min="17" max="18" width="12.44140625" style="61" bestFit="1" customWidth="1"/>
    <col min="19" max="16384" width="11.44140625" style="61"/>
  </cols>
  <sheetData>
    <row r="1" spans="1:21" s="6" customFormat="1" ht="18" customHeight="1" thickBot="1" x14ac:dyDescent="0.3">
      <c r="A1" s="4"/>
      <c r="B1" s="4"/>
      <c r="C1" s="4"/>
      <c r="D1" s="4"/>
      <c r="E1" s="4"/>
      <c r="F1" s="23" t="s">
        <v>44</v>
      </c>
      <c r="G1" s="23" t="s">
        <v>45</v>
      </c>
      <c r="H1" s="23" t="s">
        <v>46</v>
      </c>
      <c r="I1" s="23" t="s">
        <v>47</v>
      </c>
      <c r="J1" s="23" t="s">
        <v>48</v>
      </c>
      <c r="K1" s="392" t="s">
        <v>84</v>
      </c>
      <c r="L1" s="427"/>
    </row>
    <row r="2" spans="1:21" ht="37.5" customHeight="1" x14ac:dyDescent="0.3">
      <c r="B2" s="332" t="s">
        <v>22</v>
      </c>
      <c r="C2" s="303"/>
      <c r="D2" s="368" t="s">
        <v>23</v>
      </c>
      <c r="E2" s="428"/>
      <c r="F2" s="133" t="s">
        <v>25</v>
      </c>
      <c r="G2" s="134" t="s">
        <v>25</v>
      </c>
      <c r="H2" s="134" t="s">
        <v>25</v>
      </c>
      <c r="I2" s="134" t="s">
        <v>25</v>
      </c>
      <c r="J2" s="134" t="s">
        <v>25</v>
      </c>
      <c r="K2" s="89" t="s">
        <v>28</v>
      </c>
      <c r="L2" s="135"/>
      <c r="Q2" s="6"/>
      <c r="R2" s="6"/>
      <c r="S2" s="6"/>
      <c r="T2" s="6"/>
      <c r="U2" s="6"/>
    </row>
    <row r="3" spans="1:21" s="75" customFormat="1" ht="25.5" customHeight="1" x14ac:dyDescent="0.3">
      <c r="A3" s="4"/>
      <c r="B3" s="357" t="s">
        <v>168</v>
      </c>
      <c r="C3" s="358"/>
      <c r="D3" s="359" t="s">
        <v>169</v>
      </c>
      <c r="E3" s="425"/>
      <c r="F3" s="136"/>
      <c r="G3" s="137"/>
      <c r="H3" s="137"/>
      <c r="I3" s="137"/>
      <c r="J3" s="137"/>
      <c r="K3" s="420"/>
      <c r="L3" s="421"/>
      <c r="M3" s="74"/>
      <c r="N3" s="74"/>
      <c r="O3" s="74"/>
      <c r="P3" s="74"/>
      <c r="Q3" s="6"/>
      <c r="R3" s="6"/>
      <c r="S3" s="6"/>
      <c r="T3" s="6"/>
      <c r="U3" s="6"/>
    </row>
    <row r="4" spans="1:21" ht="12.75" customHeight="1" x14ac:dyDescent="0.25">
      <c r="B4" s="357" t="s">
        <v>170</v>
      </c>
      <c r="C4" s="358"/>
      <c r="D4" s="362" t="s">
        <v>12</v>
      </c>
      <c r="E4" s="425"/>
      <c r="F4" s="136"/>
      <c r="G4" s="137"/>
      <c r="H4" s="137"/>
      <c r="I4" s="137"/>
      <c r="J4" s="137"/>
      <c r="K4" s="420"/>
      <c r="L4" s="421"/>
      <c r="Q4" s="6"/>
      <c r="R4" s="6"/>
      <c r="S4" s="6"/>
      <c r="T4" s="6"/>
      <c r="U4" s="6"/>
    </row>
    <row r="5" spans="1:21" ht="12.75" customHeight="1" x14ac:dyDescent="0.25">
      <c r="B5" s="357" t="s">
        <v>171</v>
      </c>
      <c r="C5" s="358"/>
      <c r="D5" s="362" t="s">
        <v>12</v>
      </c>
      <c r="E5" s="425"/>
      <c r="F5" s="136"/>
      <c r="G5" s="137"/>
      <c r="H5" s="137"/>
      <c r="I5" s="137"/>
      <c r="J5" s="137"/>
      <c r="K5" s="420"/>
      <c r="L5" s="421"/>
      <c r="Q5" s="6"/>
      <c r="R5" s="6"/>
      <c r="S5" s="6"/>
      <c r="T5" s="6"/>
      <c r="U5" s="6"/>
    </row>
    <row r="6" spans="1:21" ht="12.75" customHeight="1" x14ac:dyDescent="0.25">
      <c r="B6" s="357" t="s">
        <v>172</v>
      </c>
      <c r="C6" s="358"/>
      <c r="D6" s="359" t="s">
        <v>173</v>
      </c>
      <c r="E6" s="425"/>
      <c r="F6" s="136"/>
      <c r="G6" s="137"/>
      <c r="H6" s="137"/>
      <c r="I6" s="137"/>
      <c r="J6" s="137"/>
      <c r="K6" s="420"/>
      <c r="L6" s="421"/>
      <c r="Q6" s="6"/>
      <c r="R6" s="6"/>
      <c r="S6" s="6"/>
      <c r="T6" s="6"/>
      <c r="U6" s="6"/>
    </row>
    <row r="7" spans="1:21" ht="12.75" customHeight="1" x14ac:dyDescent="0.25">
      <c r="B7" s="357" t="s">
        <v>174</v>
      </c>
      <c r="C7" s="358"/>
      <c r="D7" s="359" t="s">
        <v>175</v>
      </c>
      <c r="E7" s="425"/>
      <c r="F7" s="136"/>
      <c r="G7" s="137"/>
      <c r="H7" s="137"/>
      <c r="I7" s="137"/>
      <c r="J7" s="137"/>
      <c r="K7" s="420"/>
      <c r="L7" s="421"/>
      <c r="Q7" s="6"/>
      <c r="R7" s="6"/>
      <c r="S7" s="6"/>
      <c r="T7" s="6"/>
      <c r="U7" s="6"/>
    </row>
    <row r="8" spans="1:21" ht="12.75" customHeight="1" x14ac:dyDescent="0.25">
      <c r="B8" s="357" t="s">
        <v>176</v>
      </c>
      <c r="C8" s="358"/>
      <c r="D8" s="362" t="s">
        <v>12</v>
      </c>
      <c r="E8" s="425"/>
      <c r="F8" s="136"/>
      <c r="G8" s="137"/>
      <c r="H8" s="137"/>
      <c r="I8" s="137"/>
      <c r="J8" s="137"/>
      <c r="K8" s="420"/>
      <c r="L8" s="421"/>
      <c r="Q8" s="6"/>
      <c r="R8" s="6"/>
      <c r="S8" s="6"/>
      <c r="T8" s="6"/>
      <c r="U8" s="6"/>
    </row>
    <row r="9" spans="1:21" ht="12.75" customHeight="1" x14ac:dyDescent="0.25">
      <c r="B9" s="357" t="s">
        <v>177</v>
      </c>
      <c r="C9" s="358"/>
      <c r="D9" s="359" t="s">
        <v>178</v>
      </c>
      <c r="E9" s="425"/>
      <c r="F9" s="136"/>
      <c r="G9" s="137"/>
      <c r="H9" s="137"/>
      <c r="I9" s="137"/>
      <c r="J9" s="137"/>
      <c r="K9" s="420"/>
      <c r="L9" s="421"/>
      <c r="Q9" s="6"/>
      <c r="R9" s="6"/>
      <c r="S9" s="6"/>
      <c r="T9" s="6"/>
      <c r="U9" s="6"/>
    </row>
    <row r="10" spans="1:21" ht="12.75" customHeight="1" x14ac:dyDescent="0.25">
      <c r="B10" s="357" t="s">
        <v>179</v>
      </c>
      <c r="C10" s="358"/>
      <c r="D10" s="362" t="s">
        <v>12</v>
      </c>
      <c r="E10" s="425"/>
      <c r="F10" s="136"/>
      <c r="G10" s="137"/>
      <c r="H10" s="137"/>
      <c r="I10" s="137"/>
      <c r="J10" s="137"/>
      <c r="K10" s="420"/>
      <c r="L10" s="421"/>
      <c r="Q10" s="6"/>
      <c r="R10" s="6"/>
      <c r="S10" s="6"/>
      <c r="T10" s="6"/>
      <c r="U10" s="6"/>
    </row>
    <row r="11" spans="1:21" ht="12.75" customHeight="1" x14ac:dyDescent="0.25">
      <c r="B11" s="357" t="s">
        <v>180</v>
      </c>
      <c r="C11" s="358"/>
      <c r="D11" s="359" t="s">
        <v>181</v>
      </c>
      <c r="E11" s="425"/>
      <c r="F11" s="136"/>
      <c r="G11" s="137"/>
      <c r="H11" s="137"/>
      <c r="I11" s="137"/>
      <c r="J11" s="137"/>
      <c r="K11" s="420"/>
      <c r="L11" s="421"/>
      <c r="Q11" s="6"/>
      <c r="R11" s="6"/>
      <c r="S11" s="6"/>
      <c r="T11" s="6"/>
      <c r="U11" s="6"/>
    </row>
    <row r="12" spans="1:21" ht="12.75" customHeight="1" x14ac:dyDescent="0.25">
      <c r="B12" s="357" t="s">
        <v>182</v>
      </c>
      <c r="C12" s="358"/>
      <c r="D12" s="359">
        <v>2</v>
      </c>
      <c r="E12" s="425"/>
      <c r="F12" s="136"/>
      <c r="G12" s="137"/>
      <c r="H12" s="137"/>
      <c r="I12" s="137"/>
      <c r="J12" s="137"/>
      <c r="K12" s="420"/>
      <c r="L12" s="421"/>
      <c r="Q12" s="6"/>
      <c r="R12" s="6"/>
      <c r="S12" s="6"/>
      <c r="T12" s="6"/>
      <c r="U12" s="6"/>
    </row>
    <row r="13" spans="1:21" ht="12.75" customHeight="1" x14ac:dyDescent="0.25">
      <c r="B13" s="357" t="s">
        <v>183</v>
      </c>
      <c r="C13" s="358"/>
      <c r="D13" s="359" t="s">
        <v>184</v>
      </c>
      <c r="E13" s="425"/>
      <c r="F13" s="136"/>
      <c r="G13" s="137"/>
      <c r="H13" s="137"/>
      <c r="I13" s="137"/>
      <c r="J13" s="137"/>
      <c r="K13" s="420"/>
      <c r="L13" s="421"/>
      <c r="Q13" s="6"/>
      <c r="R13" s="6"/>
      <c r="S13" s="6"/>
      <c r="T13" s="6"/>
      <c r="U13" s="6"/>
    </row>
    <row r="14" spans="1:21" ht="12.75" customHeight="1" x14ac:dyDescent="0.25">
      <c r="B14" s="357" t="s">
        <v>185</v>
      </c>
      <c r="C14" s="358"/>
      <c r="D14" s="359">
        <v>12</v>
      </c>
      <c r="E14" s="425"/>
      <c r="F14" s="136"/>
      <c r="G14" s="137"/>
      <c r="H14" s="137"/>
      <c r="I14" s="137"/>
      <c r="J14" s="137"/>
      <c r="K14" s="420"/>
      <c r="L14" s="421"/>
      <c r="Q14" s="6"/>
      <c r="R14" s="6"/>
      <c r="S14" s="6"/>
      <c r="T14" s="6"/>
      <c r="U14" s="6"/>
    </row>
    <row r="15" spans="1:21" ht="12.75" customHeight="1" thickBot="1" x14ac:dyDescent="0.3">
      <c r="B15" s="351" t="s">
        <v>53</v>
      </c>
      <c r="C15" s="352"/>
      <c r="D15" s="353"/>
      <c r="E15" s="426"/>
      <c r="F15" s="136"/>
      <c r="G15" s="137"/>
      <c r="H15" s="137"/>
      <c r="I15" s="137"/>
      <c r="J15" s="137"/>
      <c r="K15" s="420"/>
      <c r="L15" s="421"/>
      <c r="Q15" s="6"/>
      <c r="R15" s="6"/>
      <c r="S15" s="6"/>
      <c r="T15" s="6"/>
      <c r="U15" s="6"/>
    </row>
    <row r="16" spans="1:21" ht="12.75" customHeight="1" x14ac:dyDescent="0.25">
      <c r="B16" s="333" t="s">
        <v>268</v>
      </c>
      <c r="C16" s="346"/>
      <c r="D16" s="348" t="s">
        <v>55</v>
      </c>
      <c r="E16" s="423"/>
      <c r="F16" s="138"/>
      <c r="G16" s="139"/>
      <c r="H16" s="140"/>
      <c r="I16" s="140"/>
      <c r="J16" s="140"/>
      <c r="K16" s="420"/>
      <c r="L16" s="421"/>
      <c r="Q16" s="6"/>
      <c r="R16" s="6"/>
      <c r="S16" s="6"/>
      <c r="T16" s="6"/>
      <c r="U16" s="6"/>
    </row>
    <row r="17" spans="1:21" ht="14.4" thickBot="1" x14ac:dyDescent="0.3">
      <c r="B17" s="335"/>
      <c r="C17" s="347"/>
      <c r="D17" s="340" t="s">
        <v>56</v>
      </c>
      <c r="E17" s="424"/>
      <c r="F17" s="138"/>
      <c r="G17" s="139"/>
      <c r="H17" s="140"/>
      <c r="I17" s="140"/>
      <c r="J17" s="140"/>
      <c r="K17" s="420"/>
      <c r="L17" s="421"/>
      <c r="Q17" s="6"/>
      <c r="R17" s="6"/>
      <c r="S17" s="6"/>
      <c r="T17" s="6"/>
      <c r="U17" s="6"/>
    </row>
    <row r="18" spans="1:21" x14ac:dyDescent="0.25">
      <c r="B18" s="333" t="s">
        <v>269</v>
      </c>
      <c r="C18" s="334"/>
      <c r="D18" s="337" t="s">
        <v>55</v>
      </c>
      <c r="E18" s="419"/>
      <c r="F18" s="138"/>
      <c r="G18" s="96"/>
      <c r="H18" s="141"/>
      <c r="I18" s="141"/>
      <c r="J18" s="141"/>
      <c r="K18" s="420"/>
      <c r="L18" s="421"/>
      <c r="Q18" s="6"/>
      <c r="R18" s="6"/>
      <c r="S18" s="6"/>
      <c r="T18" s="6"/>
      <c r="U18" s="6"/>
    </row>
    <row r="19" spans="1:21" ht="14.4" thickBot="1" x14ac:dyDescent="0.3">
      <c r="B19" s="335"/>
      <c r="C19" s="336"/>
      <c r="D19" s="340" t="s">
        <v>56</v>
      </c>
      <c r="E19" s="422"/>
      <c r="F19" s="138"/>
      <c r="G19" s="96"/>
      <c r="H19" s="141"/>
      <c r="I19" s="141"/>
      <c r="J19" s="141"/>
      <c r="K19" s="420"/>
      <c r="L19" s="421"/>
      <c r="Q19" s="6"/>
      <c r="R19" s="6"/>
      <c r="S19" s="6"/>
      <c r="T19" s="6"/>
      <c r="U19" s="6"/>
    </row>
    <row r="20" spans="1:21" ht="12.75" customHeight="1" x14ac:dyDescent="0.25">
      <c r="B20" s="333" t="s">
        <v>267</v>
      </c>
      <c r="C20" s="346"/>
      <c r="D20" s="348" t="s">
        <v>55</v>
      </c>
      <c r="E20" s="423"/>
      <c r="F20" s="138"/>
      <c r="G20" s="137"/>
      <c r="H20" s="137"/>
      <c r="I20" s="137"/>
      <c r="J20" s="137"/>
      <c r="K20" s="420"/>
      <c r="L20" s="421"/>
      <c r="Q20" s="6"/>
      <c r="R20" s="6"/>
      <c r="S20" s="6"/>
      <c r="T20" s="6"/>
      <c r="U20" s="6"/>
    </row>
    <row r="21" spans="1:21" ht="12.75" customHeight="1" thickBot="1" x14ac:dyDescent="0.3">
      <c r="B21" s="335"/>
      <c r="C21" s="347"/>
      <c r="D21" s="340" t="s">
        <v>56</v>
      </c>
      <c r="E21" s="424"/>
      <c r="F21" s="41"/>
      <c r="G21" s="40"/>
      <c r="H21" s="40"/>
      <c r="I21" s="40"/>
      <c r="J21" s="40"/>
      <c r="K21" s="420"/>
      <c r="L21" s="421"/>
      <c r="Q21" s="6"/>
      <c r="R21" s="6"/>
      <c r="S21" s="6"/>
      <c r="T21" s="6"/>
      <c r="U21" s="6"/>
    </row>
    <row r="22" spans="1:21" x14ac:dyDescent="0.25">
      <c r="B22" s="4"/>
      <c r="C22" s="4"/>
      <c r="D22" s="4"/>
      <c r="E22" s="4"/>
      <c r="F22" s="4"/>
      <c r="K22" s="4"/>
      <c r="L22" s="4"/>
      <c r="Q22" s="6"/>
      <c r="R22" s="6"/>
      <c r="S22" s="6"/>
      <c r="T22" s="6"/>
      <c r="U22" s="6"/>
    </row>
    <row r="23" spans="1:21" x14ac:dyDescent="0.25">
      <c r="B23" s="4"/>
      <c r="C23" s="4"/>
      <c r="D23" s="4"/>
      <c r="E23" s="4"/>
      <c r="F23" s="4"/>
      <c r="K23" s="4"/>
      <c r="L23" s="4"/>
      <c r="Q23" s="6"/>
      <c r="R23" s="6"/>
      <c r="S23" s="6"/>
      <c r="T23" s="6"/>
      <c r="U23" s="6"/>
    </row>
    <row r="24" spans="1:21" x14ac:dyDescent="0.25">
      <c r="B24" s="4"/>
      <c r="C24" s="4"/>
      <c r="D24" s="4"/>
      <c r="E24" s="4"/>
      <c r="F24" s="4"/>
      <c r="K24" s="4"/>
      <c r="L24" s="4"/>
      <c r="Q24" s="6"/>
      <c r="R24" s="6"/>
      <c r="S24" s="6"/>
      <c r="T24" s="6"/>
      <c r="U24" s="6"/>
    </row>
    <row r="25" spans="1:21" x14ac:dyDescent="0.25">
      <c r="B25" s="4"/>
      <c r="C25" s="4"/>
      <c r="D25" s="4"/>
      <c r="E25" s="4"/>
      <c r="F25" s="4"/>
      <c r="K25" s="4"/>
      <c r="L25" s="4"/>
      <c r="Q25" s="6"/>
      <c r="R25" s="6"/>
      <c r="S25" s="6"/>
      <c r="T25" s="6"/>
      <c r="U25" s="6"/>
    </row>
    <row r="26" spans="1:21" x14ac:dyDescent="0.25">
      <c r="B26" s="4"/>
      <c r="C26" s="4"/>
      <c r="D26" s="4"/>
      <c r="E26" s="4"/>
      <c r="F26" s="4"/>
      <c r="K26" s="4"/>
      <c r="L26" s="4"/>
      <c r="Q26" s="6"/>
      <c r="R26" s="6"/>
      <c r="S26" s="6"/>
      <c r="T26" s="6"/>
      <c r="U26" s="6"/>
    </row>
    <row r="27" spans="1:21" x14ac:dyDescent="0.25">
      <c r="B27" s="4"/>
      <c r="C27" s="4"/>
      <c r="D27" s="4"/>
      <c r="E27" s="4"/>
      <c r="F27" s="4"/>
      <c r="K27" s="4"/>
      <c r="L27" s="4"/>
      <c r="Q27" s="6"/>
      <c r="R27" s="6"/>
      <c r="S27" s="6"/>
      <c r="T27" s="6"/>
      <c r="U27" s="6"/>
    </row>
    <row r="28" spans="1:21" x14ac:dyDescent="0.25">
      <c r="B28" s="4"/>
      <c r="C28" s="4"/>
      <c r="D28" s="4"/>
      <c r="E28" s="4"/>
      <c r="F28" s="4"/>
      <c r="K28" s="4"/>
      <c r="L28" s="4"/>
      <c r="Q28" s="6"/>
      <c r="R28" s="6"/>
      <c r="S28" s="6"/>
      <c r="T28" s="6"/>
      <c r="U28" s="6"/>
    </row>
    <row r="29" spans="1:21" x14ac:dyDescent="0.25">
      <c r="B29" s="4"/>
      <c r="C29" s="4"/>
      <c r="D29" s="4"/>
      <c r="E29" s="4"/>
      <c r="F29" s="4"/>
      <c r="K29" s="4"/>
      <c r="L29" s="4"/>
      <c r="Q29" s="6"/>
      <c r="R29" s="6"/>
      <c r="S29" s="6"/>
      <c r="T29" s="6"/>
      <c r="U29" s="6"/>
    </row>
    <row r="30" spans="1:21" x14ac:dyDescent="0.25">
      <c r="B30" s="4"/>
      <c r="C30" s="4"/>
      <c r="D30" s="4"/>
      <c r="E30" s="4"/>
      <c r="F30" s="4"/>
      <c r="K30" s="4"/>
      <c r="L30" s="4"/>
      <c r="Q30" s="6"/>
      <c r="R30" s="6"/>
      <c r="S30" s="6"/>
      <c r="T30" s="6"/>
      <c r="U30" s="6"/>
    </row>
    <row r="31" spans="1:21" x14ac:dyDescent="0.25">
      <c r="A31" s="6"/>
      <c r="B31" s="6"/>
      <c r="C31" s="6"/>
      <c r="D31" s="6"/>
      <c r="E31" s="6"/>
      <c r="F31" s="6"/>
      <c r="G31" s="6"/>
      <c r="K31" s="6"/>
      <c r="L31" s="6"/>
      <c r="Q31" s="6"/>
      <c r="R31" s="6"/>
      <c r="S31" s="6"/>
      <c r="T31" s="6"/>
      <c r="U31" s="6"/>
    </row>
  </sheetData>
  <mergeCells count="57">
    <mergeCell ref="K1:L1"/>
    <mergeCell ref="B2:C2"/>
    <mergeCell ref="D2:E2"/>
    <mergeCell ref="B3:C3"/>
    <mergeCell ref="D3:E3"/>
    <mergeCell ref="K3:L3"/>
    <mergeCell ref="B4:C4"/>
    <mergeCell ref="D4:E4"/>
    <mergeCell ref="K4:L4"/>
    <mergeCell ref="B5:C5"/>
    <mergeCell ref="D5:E5"/>
    <mergeCell ref="K5:L5"/>
    <mergeCell ref="B6:C6"/>
    <mergeCell ref="D6:E6"/>
    <mergeCell ref="K6:L6"/>
    <mergeCell ref="B7:C7"/>
    <mergeCell ref="D7:E7"/>
    <mergeCell ref="K7:L7"/>
    <mergeCell ref="B8:C8"/>
    <mergeCell ref="D8:E8"/>
    <mergeCell ref="K8:L8"/>
    <mergeCell ref="B9:C9"/>
    <mergeCell ref="D9:E9"/>
    <mergeCell ref="K9:L9"/>
    <mergeCell ref="B10:C10"/>
    <mergeCell ref="D10:E10"/>
    <mergeCell ref="K10:L10"/>
    <mergeCell ref="B11:C11"/>
    <mergeCell ref="D11:E11"/>
    <mergeCell ref="K11:L11"/>
    <mergeCell ref="B12:C12"/>
    <mergeCell ref="D12:E12"/>
    <mergeCell ref="K12:L12"/>
    <mergeCell ref="B13:C13"/>
    <mergeCell ref="D13:E13"/>
    <mergeCell ref="K13:L13"/>
    <mergeCell ref="B14:C14"/>
    <mergeCell ref="D14:E14"/>
    <mergeCell ref="K14:L14"/>
    <mergeCell ref="B15:C15"/>
    <mergeCell ref="D15:E15"/>
    <mergeCell ref="K15:L15"/>
    <mergeCell ref="B16:C17"/>
    <mergeCell ref="D16:E16"/>
    <mergeCell ref="K16:L16"/>
    <mergeCell ref="D17:E17"/>
    <mergeCell ref="K17:L17"/>
    <mergeCell ref="B20:C21"/>
    <mergeCell ref="D20:E20"/>
    <mergeCell ref="K20:L20"/>
    <mergeCell ref="D21:E21"/>
    <mergeCell ref="K21:L21"/>
    <mergeCell ref="B18:C19"/>
    <mergeCell ref="D18:E18"/>
    <mergeCell ref="K18:L18"/>
    <mergeCell ref="D19:E19"/>
    <mergeCell ref="K19:L19"/>
  </mergeCells>
  <pageMargins left="0.59055118110236227" right="0.47244094488188981" top="0.59055118110236227" bottom="0.59055118110236227" header="0.31496062992125984" footer="0.24"/>
  <pageSetup paperSize="8" fitToHeight="4" orientation="landscape" r:id="rId1"/>
  <headerFooter alignWithMargins="0">
    <oddHeader>&amp;L&amp;"Arial Narrow,Normal"[Intitulé du marché]&amp;C&amp;"Arial Narrow,Normal"Analyse des offres&amp;R&amp;"Arial Narrow,Normal"Jury d'attribution du [date de la séance]</oddHeader>
    <oddFooter>&amp;L&amp;"Arial Narrow,Normal"&amp;A&amp;R&amp;"Arial Narrow,Normal"p.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
  <sheetViews>
    <sheetView view="pageBreakPreview" zoomScale="70" zoomScaleNormal="40" zoomScaleSheetLayoutView="70" workbookViewId="0">
      <selection activeCell="C12" sqref="C12"/>
    </sheetView>
  </sheetViews>
  <sheetFormatPr baseColWidth="10" defaultColWidth="11.44140625" defaultRowHeight="13.8" x14ac:dyDescent="0.3"/>
  <cols>
    <col min="1" max="1" width="2.6640625" style="1" customWidth="1"/>
    <col min="2" max="2" width="5.6640625" style="1" customWidth="1"/>
    <col min="3" max="3" width="20.88671875" style="18" customWidth="1"/>
    <col min="4" max="8" width="14.5546875" style="1" customWidth="1"/>
    <col min="9" max="16384" width="11.44140625" style="1"/>
  </cols>
  <sheetData>
    <row r="2" spans="1:8" x14ac:dyDescent="0.3">
      <c r="A2" s="24"/>
      <c r="B2" s="24"/>
      <c r="C2" s="24"/>
      <c r="D2" s="433" t="s">
        <v>49</v>
      </c>
      <c r="E2" s="434"/>
      <c r="F2" s="434"/>
      <c r="G2" s="434"/>
      <c r="H2" s="435"/>
    </row>
    <row r="3" spans="1:8" x14ac:dyDescent="0.3">
      <c r="A3" s="24"/>
      <c r="B3" s="24"/>
      <c r="C3" s="436"/>
      <c r="D3" s="25">
        <v>1</v>
      </c>
      <c r="E3" s="25">
        <v>2</v>
      </c>
      <c r="F3" s="25">
        <v>3</v>
      </c>
      <c r="G3" s="25">
        <v>4</v>
      </c>
      <c r="H3" s="25">
        <v>5</v>
      </c>
    </row>
    <row r="4" spans="1:8" s="2" customFormat="1" ht="27.6" x14ac:dyDescent="0.3">
      <c r="A4" s="24"/>
      <c r="B4" s="24"/>
      <c r="C4" s="437"/>
      <c r="D4" s="26" t="str">
        <f>'Compo offres'!B2</f>
        <v>01. Nom de l'équipe</v>
      </c>
      <c r="E4" s="26" t="str">
        <f>'Compo offres'!C2</f>
        <v>02. Nom de l'équipe</v>
      </c>
      <c r="F4" s="26" t="str">
        <f>'Compo offres'!D2</f>
        <v>03. Nom de l'équipe</v>
      </c>
      <c r="G4" s="26" t="str">
        <f>'Compo offres'!E2</f>
        <v>04. Nom de l'équipe</v>
      </c>
      <c r="H4" s="26" t="str">
        <f>'Compo offres'!F2</f>
        <v>05. Nom de l'équipe</v>
      </c>
    </row>
    <row r="5" spans="1:8" s="3" customFormat="1" ht="53.25" customHeight="1" x14ac:dyDescent="0.3">
      <c r="A5" s="429" t="s">
        <v>112</v>
      </c>
      <c r="B5" s="429" t="s">
        <v>50</v>
      </c>
      <c r="C5" s="97" t="s">
        <v>247</v>
      </c>
      <c r="D5" s="27"/>
      <c r="E5" s="27"/>
      <c r="F5" s="27"/>
      <c r="G5" s="27"/>
      <c r="H5" s="27"/>
    </row>
    <row r="6" spans="1:8" ht="53.25" customHeight="1" x14ac:dyDescent="0.3">
      <c r="A6" s="430"/>
      <c r="B6" s="430"/>
      <c r="C6" s="98" t="s">
        <v>156</v>
      </c>
      <c r="D6" s="27"/>
      <c r="E6" s="27"/>
      <c r="F6" s="27"/>
      <c r="G6" s="27"/>
      <c r="H6" s="27"/>
    </row>
    <row r="7" spans="1:8" ht="53.25" customHeight="1" x14ac:dyDescent="0.3">
      <c r="A7" s="430"/>
      <c r="B7" s="430"/>
      <c r="C7" s="98" t="s">
        <v>157</v>
      </c>
      <c r="D7" s="27"/>
      <c r="E7" s="27"/>
      <c r="F7" s="27"/>
      <c r="G7" s="27"/>
      <c r="H7" s="27"/>
    </row>
    <row r="8" spans="1:8" ht="53.25" customHeight="1" x14ac:dyDescent="0.3">
      <c r="A8" s="430"/>
      <c r="B8" s="430"/>
      <c r="C8" s="98" t="s">
        <v>244</v>
      </c>
      <c r="D8" s="27"/>
      <c r="E8" s="27"/>
      <c r="F8" s="27"/>
      <c r="G8" s="27"/>
      <c r="H8" s="27"/>
    </row>
    <row r="9" spans="1:8" ht="53.25" customHeight="1" x14ac:dyDescent="0.3">
      <c r="A9" s="430"/>
      <c r="B9" s="430"/>
      <c r="C9" s="98" t="s">
        <v>243</v>
      </c>
      <c r="D9" s="27"/>
      <c r="E9" s="27"/>
      <c r="F9" s="27"/>
      <c r="G9" s="27"/>
      <c r="H9" s="27"/>
    </row>
    <row r="10" spans="1:8" ht="53.25" customHeight="1" x14ac:dyDescent="0.3">
      <c r="A10" s="430"/>
      <c r="B10" s="430"/>
      <c r="C10" s="98" t="s">
        <v>158</v>
      </c>
      <c r="D10" s="27"/>
      <c r="E10" s="27"/>
      <c r="F10" s="27"/>
      <c r="G10" s="27"/>
      <c r="H10" s="27"/>
    </row>
    <row r="11" spans="1:8" ht="53.25" customHeight="1" x14ac:dyDescent="0.3">
      <c r="A11" s="430"/>
      <c r="B11" s="430"/>
      <c r="C11" s="98" t="s">
        <v>245</v>
      </c>
      <c r="D11" s="27"/>
      <c r="E11" s="27"/>
      <c r="F11" s="27"/>
      <c r="G11" s="27"/>
      <c r="H11" s="27"/>
    </row>
    <row r="12" spans="1:8" ht="53.25" customHeight="1" x14ac:dyDescent="0.3">
      <c r="A12" s="431"/>
      <c r="B12" s="431"/>
      <c r="C12" s="99" t="s">
        <v>242</v>
      </c>
      <c r="D12" s="27"/>
      <c r="E12" s="27"/>
      <c r="F12" s="27"/>
      <c r="G12" s="27"/>
      <c r="H12" s="27"/>
    </row>
    <row r="14" spans="1:8" s="30" customFormat="1" ht="53.25" customHeight="1" x14ac:dyDescent="0.25">
      <c r="A14" s="432" t="s">
        <v>113</v>
      </c>
      <c r="B14" s="253" t="s">
        <v>114</v>
      </c>
      <c r="C14" s="99" t="s">
        <v>246</v>
      </c>
      <c r="D14" s="28"/>
      <c r="E14" s="28"/>
      <c r="F14" s="29"/>
      <c r="G14" s="29"/>
      <c r="H14" s="29"/>
    </row>
    <row r="15" spans="1:8" s="30" customFormat="1" ht="53.25" customHeight="1" x14ac:dyDescent="0.25">
      <c r="A15" s="432"/>
      <c r="B15" s="438" t="s">
        <v>51</v>
      </c>
      <c r="C15" s="99" t="s">
        <v>159</v>
      </c>
      <c r="D15" s="28"/>
      <c r="E15" s="28"/>
      <c r="F15" s="29"/>
      <c r="G15" s="29"/>
      <c r="H15" s="29"/>
    </row>
    <row r="16" spans="1:8" s="30" customFormat="1" ht="53.25" customHeight="1" x14ac:dyDescent="0.25">
      <c r="A16" s="432"/>
      <c r="B16" s="439"/>
      <c r="C16" s="99" t="s">
        <v>160</v>
      </c>
      <c r="D16" s="29"/>
      <c r="E16" s="29"/>
      <c r="F16" s="29"/>
      <c r="G16" s="29"/>
      <c r="H16" s="29"/>
    </row>
  </sheetData>
  <mergeCells count="6">
    <mergeCell ref="A5:A12"/>
    <mergeCell ref="A14:A16"/>
    <mergeCell ref="D2:H2"/>
    <mergeCell ref="C3:C4"/>
    <mergeCell ref="B5:B12"/>
    <mergeCell ref="B15:B16"/>
  </mergeCells>
  <phoneticPr fontId="2" type="noConversion"/>
  <pageMargins left="0.59055118110236227" right="0.47244094488188981" top="0.59055118110236227" bottom="0.59055118110236227" header="0.31496062992125984" footer="0.23622047244094491"/>
  <pageSetup paperSize="8" scale="95" fitToWidth="3" orientation="portrait" r:id="rId1"/>
  <headerFooter alignWithMargins="0">
    <oddHeader>&amp;L&amp;"Arial Narrow,Normal"Awans_Maison communale&amp;C&amp;"Arial Narrow,Normal"Analyse des offres&amp;R&amp;"Arial Narrow,Normal"Jury d'attribution du 29 octobre 2020</oddHeader>
    <oddFooter>&amp;L&amp;"Arial Narrow,Normal"&amp;A&amp;R&amp;"Arial Narrow,Normal"p. &amp;P /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75"/>
  <sheetViews>
    <sheetView view="pageBreakPreview" zoomScale="55" zoomScaleNormal="40" zoomScaleSheetLayoutView="55" workbookViewId="0">
      <selection activeCell="C12" sqref="C12"/>
    </sheetView>
  </sheetViews>
  <sheetFormatPr baseColWidth="10" defaultRowHeight="13.2" x14ac:dyDescent="0.25"/>
  <cols>
    <col min="2" max="3" width="90.6640625" customWidth="1"/>
  </cols>
  <sheetData>
    <row r="1" spans="1:3" x14ac:dyDescent="0.25">
      <c r="A1" s="254" t="s">
        <v>253</v>
      </c>
    </row>
    <row r="2" spans="1:3" ht="18" x14ac:dyDescent="0.35">
      <c r="A2" s="255"/>
      <c r="B2" s="443" t="str">
        <f>'Récap équipes'!B2</f>
        <v>01. Nom de l'équipe</v>
      </c>
      <c r="C2" s="443"/>
    </row>
    <row r="3" spans="1:3" ht="33.6" x14ac:dyDescent="0.65">
      <c r="A3" s="255"/>
      <c r="B3" s="256" t="s">
        <v>254</v>
      </c>
      <c r="C3" s="256" t="s">
        <v>255</v>
      </c>
    </row>
    <row r="4" spans="1:3" ht="14.4" x14ac:dyDescent="0.25">
      <c r="A4" s="258"/>
      <c r="B4" s="442" t="s">
        <v>256</v>
      </c>
      <c r="C4" s="442"/>
    </row>
    <row r="5" spans="1:3" ht="38.4" customHeight="1" x14ac:dyDescent="0.25">
      <c r="A5" s="258"/>
      <c r="B5" s="440" t="s">
        <v>260</v>
      </c>
      <c r="C5" s="441"/>
    </row>
    <row r="6" spans="1:3" ht="129.6" customHeight="1" x14ac:dyDescent="0.25">
      <c r="A6" s="259">
        <v>0.45</v>
      </c>
      <c r="B6" s="255"/>
      <c r="C6" s="255"/>
    </row>
    <row r="7" spans="1:3" ht="14.4" x14ac:dyDescent="0.25">
      <c r="A7" s="255"/>
      <c r="B7" s="442" t="s">
        <v>257</v>
      </c>
      <c r="C7" s="442"/>
    </row>
    <row r="8" spans="1:3" ht="14.4" x14ac:dyDescent="0.25">
      <c r="A8" s="255"/>
      <c r="B8" s="440" t="s">
        <v>261</v>
      </c>
      <c r="C8" s="441"/>
    </row>
    <row r="9" spans="1:3" ht="91.95" customHeight="1" x14ac:dyDescent="0.25">
      <c r="A9" s="259">
        <v>0.35</v>
      </c>
      <c r="B9" s="255"/>
      <c r="C9" s="255"/>
    </row>
    <row r="10" spans="1:3" ht="14.4" x14ac:dyDescent="0.25">
      <c r="A10" s="255"/>
      <c r="B10" s="442" t="s">
        <v>258</v>
      </c>
      <c r="C10" s="442"/>
    </row>
    <row r="11" spans="1:3" ht="14.4" x14ac:dyDescent="0.25">
      <c r="A11" s="255"/>
      <c r="B11" s="440" t="s">
        <v>262</v>
      </c>
      <c r="C11" s="441"/>
    </row>
    <row r="12" spans="1:3" ht="78" customHeight="1" x14ac:dyDescent="0.25">
      <c r="A12" s="259">
        <v>0.15</v>
      </c>
      <c r="B12" s="255"/>
      <c r="C12" s="255"/>
    </row>
    <row r="13" spans="1:3" ht="14.4" x14ac:dyDescent="0.25">
      <c r="A13" s="255"/>
      <c r="B13" s="442" t="s">
        <v>259</v>
      </c>
      <c r="C13" s="442"/>
    </row>
    <row r="14" spans="1:3" ht="14.4" x14ac:dyDescent="0.25">
      <c r="A14" s="255"/>
      <c r="B14" s="440" t="s">
        <v>263</v>
      </c>
      <c r="C14" s="441"/>
    </row>
    <row r="15" spans="1:3" ht="49.95" customHeight="1" x14ac:dyDescent="0.25">
      <c r="A15" s="259">
        <v>0.05</v>
      </c>
      <c r="B15" s="255"/>
      <c r="C15" s="255"/>
    </row>
    <row r="17" spans="1:3" ht="18" x14ac:dyDescent="0.35">
      <c r="A17" s="255"/>
      <c r="B17" s="443" t="str">
        <f>'Récap équipes'!C2</f>
        <v>02. Nom de l'équipe</v>
      </c>
      <c r="C17" s="443"/>
    </row>
    <row r="18" spans="1:3" ht="33.6" x14ac:dyDescent="0.65">
      <c r="A18" s="255"/>
      <c r="B18" s="256" t="s">
        <v>254</v>
      </c>
      <c r="C18" s="256" t="s">
        <v>255</v>
      </c>
    </row>
    <row r="19" spans="1:3" ht="14.4" x14ac:dyDescent="0.25">
      <c r="A19" s="255"/>
      <c r="B19" s="446" t="str">
        <f>B4</f>
        <v>Qualité du concept, de l’intervention architecturale et du rapport avec le contexte</v>
      </c>
      <c r="C19" s="446"/>
    </row>
    <row r="20" spans="1:3" ht="38.4" customHeight="1" x14ac:dyDescent="0.25">
      <c r="A20" s="255"/>
      <c r="B20" s="444" t="str">
        <f>B5</f>
        <v>Le Jury appréciera la qualité architecturale et paysagère de la proposition et son inscription dans l’environnement bâti et naturel, dans l’espace public et dans le quartier à la lumière du programme, des objectifs et des enjeux (tels que détaillés dans la partie E du cahier des charges).</v>
      </c>
      <c r="C20" s="445"/>
    </row>
    <row r="21" spans="1:3" ht="129.6" customHeight="1" x14ac:dyDescent="0.25">
      <c r="A21" s="257">
        <f>A6</f>
        <v>0.45</v>
      </c>
      <c r="B21" s="255"/>
      <c r="C21" s="255"/>
    </row>
    <row r="22" spans="1:3" ht="14.4" x14ac:dyDescent="0.25">
      <c r="A22" s="255"/>
      <c r="B22" s="446" t="str">
        <f>B7</f>
        <v>Performance et fonctionnalité</v>
      </c>
      <c r="C22" s="446"/>
    </row>
    <row r="23" spans="1:3" ht="14.4" x14ac:dyDescent="0.25">
      <c r="A23" s="255"/>
      <c r="B23" s="444" t="str">
        <f>B8</f>
        <v xml:space="preserve">Le Jury appréciera la performance et la fonctionnalité de la proposition, notamment en matière de gestion des flux et d’organisation spatiale des activités, en fonction des objectifs tels que définis dans la partie E du présent cahier des charges, mais aussi au regard de besoins qui sont susceptibles d’évoluer dans le temps, à court, moyen et long termes.  </v>
      </c>
      <c r="C23" s="445"/>
    </row>
    <row r="24" spans="1:3" ht="91.95" customHeight="1" x14ac:dyDescent="0.25">
      <c r="A24" s="257">
        <f>A9</f>
        <v>0.35</v>
      </c>
      <c r="B24" s="255"/>
      <c r="C24" s="255"/>
    </row>
    <row r="25" spans="1:3" ht="14.4" x14ac:dyDescent="0.25">
      <c r="A25" s="255"/>
      <c r="B25" s="446" t="str">
        <f>B10</f>
        <v>Optimalisation de l’investissement</v>
      </c>
      <c r="C25" s="446"/>
    </row>
    <row r="26" spans="1:3" ht="14.4" x14ac:dyDescent="0.25">
      <c r="A26" s="255"/>
      <c r="B26" s="444" t="str">
        <f>B11</f>
        <v xml:space="preserve">Le Jury appréciera l’économie de la proposition, soit  sa performance et sa qualité au regard de son coût,  avec une attention au réalisme de ce dernier et à sa concordance avec  le cadre budgétaire imparti. Cette économie sera tant envisagée sur le plan de l’investissement initial que sur celui de l’exploitation : dès le départ, réduction des besoins et limitation du recours aux technologies complexes et coûteuses.   </v>
      </c>
      <c r="C26" s="445"/>
    </row>
    <row r="27" spans="1:3" ht="78" customHeight="1" x14ac:dyDescent="0.25">
      <c r="A27" s="257">
        <v>0.15</v>
      </c>
      <c r="B27" s="255"/>
      <c r="C27" s="255"/>
    </row>
    <row r="28" spans="1:3" ht="14.4" x14ac:dyDescent="0.25">
      <c r="A28" s="255"/>
      <c r="B28" s="446" t="str">
        <f>B13</f>
        <v>Présentation de l’offre</v>
      </c>
      <c r="C28" s="446"/>
    </row>
    <row r="29" spans="1:3" ht="14.4" x14ac:dyDescent="0.25">
      <c r="A29" s="255"/>
      <c r="B29" s="444" t="str">
        <f>B14</f>
        <v>Le Jury appréciera la qualité de la présentation orale, écrite et graphique de l’offre.</v>
      </c>
      <c r="C29" s="445"/>
    </row>
    <row r="30" spans="1:3" ht="49.95" customHeight="1" x14ac:dyDescent="0.25">
      <c r="A30" s="257">
        <f>A15</f>
        <v>0.05</v>
      </c>
      <c r="B30" s="255"/>
      <c r="C30" s="255"/>
    </row>
    <row r="32" spans="1:3" ht="18" x14ac:dyDescent="0.35">
      <c r="A32" s="255"/>
      <c r="B32" s="443" t="str">
        <f>'Récap équipes'!D2</f>
        <v>03. Nom de l'équipe</v>
      </c>
      <c r="C32" s="443"/>
    </row>
    <row r="33" spans="1:3" ht="33.6" x14ac:dyDescent="0.65">
      <c r="A33" s="255"/>
      <c r="B33" s="256" t="s">
        <v>254</v>
      </c>
      <c r="C33" s="256" t="s">
        <v>255</v>
      </c>
    </row>
    <row r="34" spans="1:3" ht="14.4" x14ac:dyDescent="0.25">
      <c r="A34" s="255"/>
      <c r="B34" s="447" t="str">
        <f t="shared" ref="A34:B45" si="0">B4</f>
        <v>Qualité du concept, de l’intervention architecturale et du rapport avec le contexte</v>
      </c>
      <c r="C34" s="448"/>
    </row>
    <row r="35" spans="1:3" ht="14.4" customHeight="1" x14ac:dyDescent="0.25">
      <c r="A35" s="255"/>
      <c r="B35" s="444" t="str">
        <f t="shared" si="0"/>
        <v>Le Jury appréciera la qualité architecturale et paysagère de la proposition et son inscription dans l’environnement bâti et naturel, dans l’espace public et dans le quartier à la lumière du programme, des objectifs et des enjeux (tels que détaillés dans la partie E du cahier des charges).</v>
      </c>
      <c r="C35" s="445"/>
    </row>
    <row r="36" spans="1:3" ht="129.6" customHeight="1" x14ac:dyDescent="0.25">
      <c r="A36" s="257">
        <f t="shared" si="0"/>
        <v>0.45</v>
      </c>
      <c r="B36" s="255"/>
      <c r="C36" s="255"/>
    </row>
    <row r="37" spans="1:3" ht="14.4" x14ac:dyDescent="0.25">
      <c r="A37" s="255"/>
      <c r="B37" s="447" t="str">
        <f t="shared" si="0"/>
        <v>Performance et fonctionnalité</v>
      </c>
      <c r="C37" s="448"/>
    </row>
    <row r="38" spans="1:3" ht="14.4" customHeight="1" x14ac:dyDescent="0.25">
      <c r="A38" s="255"/>
      <c r="B38" s="444" t="str">
        <f t="shared" si="0"/>
        <v xml:space="preserve">Le Jury appréciera la performance et la fonctionnalité de la proposition, notamment en matière de gestion des flux et d’organisation spatiale des activités, en fonction des objectifs tels que définis dans la partie E du présent cahier des charges, mais aussi au regard de besoins qui sont susceptibles d’évoluer dans le temps, à court, moyen et long termes.  </v>
      </c>
      <c r="C38" s="445"/>
    </row>
    <row r="39" spans="1:3" ht="91.95" customHeight="1" x14ac:dyDescent="0.25">
      <c r="A39" s="257">
        <f t="shared" si="0"/>
        <v>0.35</v>
      </c>
      <c r="B39" s="255"/>
      <c r="C39" s="255"/>
    </row>
    <row r="40" spans="1:3" ht="14.4" x14ac:dyDescent="0.25">
      <c r="A40" s="255"/>
      <c r="B40" s="447" t="str">
        <f t="shared" si="0"/>
        <v>Optimalisation de l’investissement</v>
      </c>
      <c r="C40" s="448"/>
    </row>
    <row r="41" spans="1:3" ht="14.4" customHeight="1" x14ac:dyDescent="0.25">
      <c r="A41" s="255"/>
      <c r="B41" s="444" t="str">
        <f t="shared" si="0"/>
        <v xml:space="preserve">Le Jury appréciera l’économie de la proposition, soit  sa performance et sa qualité au regard de son coût,  avec une attention au réalisme de ce dernier et à sa concordance avec  le cadre budgétaire imparti. Cette économie sera tant envisagée sur le plan de l’investissement initial que sur celui de l’exploitation : dès le départ, réduction des besoins et limitation du recours aux technologies complexes et coûteuses.   </v>
      </c>
      <c r="C41" s="445"/>
    </row>
    <row r="42" spans="1:3" ht="78" customHeight="1" x14ac:dyDescent="0.25">
      <c r="A42" s="257">
        <f t="shared" si="0"/>
        <v>0.15</v>
      </c>
      <c r="B42" s="255"/>
      <c r="C42" s="255"/>
    </row>
    <row r="43" spans="1:3" ht="14.4" x14ac:dyDescent="0.25">
      <c r="A43" s="255"/>
      <c r="B43" s="447" t="str">
        <f t="shared" si="0"/>
        <v>Présentation de l’offre</v>
      </c>
      <c r="C43" s="448"/>
    </row>
    <row r="44" spans="1:3" ht="14.4" x14ac:dyDescent="0.25">
      <c r="A44" s="255"/>
      <c r="B44" s="444" t="str">
        <f t="shared" si="0"/>
        <v>Le Jury appréciera la qualité de la présentation orale, écrite et graphique de l’offre.</v>
      </c>
      <c r="C44" s="445"/>
    </row>
    <row r="45" spans="1:3" ht="49.95" customHeight="1" x14ac:dyDescent="0.25">
      <c r="A45" s="257">
        <f t="shared" si="0"/>
        <v>0.05</v>
      </c>
      <c r="B45" s="255"/>
      <c r="C45" s="255"/>
    </row>
    <row r="47" spans="1:3" ht="18" x14ac:dyDescent="0.35">
      <c r="A47" s="255"/>
      <c r="B47" s="443" t="str">
        <f>'Récap équipes'!E2</f>
        <v>04. Nom de l'équipe</v>
      </c>
      <c r="C47" s="443"/>
    </row>
    <row r="48" spans="1:3" ht="33.6" x14ac:dyDescent="0.65">
      <c r="A48" s="255"/>
      <c r="B48" s="256" t="s">
        <v>254</v>
      </c>
      <c r="C48" s="256" t="s">
        <v>255</v>
      </c>
    </row>
    <row r="49" spans="1:3" ht="14.4" x14ac:dyDescent="0.25">
      <c r="A49" s="255"/>
      <c r="B49" s="447" t="str">
        <f t="shared" ref="A49:B60" si="1">B4</f>
        <v>Qualité du concept, de l’intervention architecturale et du rapport avec le contexte</v>
      </c>
      <c r="C49" s="448"/>
    </row>
    <row r="50" spans="1:3" ht="14.4" customHeight="1" x14ac:dyDescent="0.25">
      <c r="A50" s="255"/>
      <c r="B50" s="444" t="str">
        <f t="shared" si="1"/>
        <v>Le Jury appréciera la qualité architecturale et paysagère de la proposition et son inscription dans l’environnement bâti et naturel, dans l’espace public et dans le quartier à la lumière du programme, des objectifs et des enjeux (tels que détaillés dans la partie E du cahier des charges).</v>
      </c>
      <c r="C50" s="445"/>
    </row>
    <row r="51" spans="1:3" ht="129.6" customHeight="1" x14ac:dyDescent="0.25">
      <c r="A51" s="257">
        <f t="shared" si="1"/>
        <v>0.45</v>
      </c>
      <c r="B51" s="255"/>
      <c r="C51" s="255"/>
    </row>
    <row r="52" spans="1:3" ht="14.4" x14ac:dyDescent="0.25">
      <c r="A52" s="255"/>
      <c r="B52" s="447" t="str">
        <f t="shared" si="1"/>
        <v>Performance et fonctionnalité</v>
      </c>
      <c r="C52" s="448"/>
    </row>
    <row r="53" spans="1:3" ht="14.4" customHeight="1" x14ac:dyDescent="0.25">
      <c r="A53" s="255"/>
      <c r="B53" s="444" t="str">
        <f t="shared" si="1"/>
        <v xml:space="preserve">Le Jury appréciera la performance et la fonctionnalité de la proposition, notamment en matière de gestion des flux et d’organisation spatiale des activités, en fonction des objectifs tels que définis dans la partie E du présent cahier des charges, mais aussi au regard de besoins qui sont susceptibles d’évoluer dans le temps, à court, moyen et long termes.  </v>
      </c>
      <c r="C53" s="445"/>
    </row>
    <row r="54" spans="1:3" ht="91.95" customHeight="1" x14ac:dyDescent="0.25">
      <c r="A54" s="257">
        <f t="shared" si="1"/>
        <v>0.35</v>
      </c>
      <c r="B54" s="255"/>
      <c r="C54" s="255"/>
    </row>
    <row r="55" spans="1:3" ht="14.4" x14ac:dyDescent="0.25">
      <c r="A55" s="255"/>
      <c r="B55" s="447" t="str">
        <f t="shared" si="1"/>
        <v>Optimalisation de l’investissement</v>
      </c>
      <c r="C55" s="448"/>
    </row>
    <row r="56" spans="1:3" ht="14.4" customHeight="1" x14ac:dyDescent="0.25">
      <c r="A56" s="255"/>
      <c r="B56" s="444" t="str">
        <f t="shared" si="1"/>
        <v xml:space="preserve">Le Jury appréciera l’économie de la proposition, soit  sa performance et sa qualité au regard de son coût,  avec une attention au réalisme de ce dernier et à sa concordance avec  le cadre budgétaire imparti. Cette économie sera tant envisagée sur le plan de l’investissement initial que sur celui de l’exploitation : dès le départ, réduction des besoins et limitation du recours aux technologies complexes et coûteuses.   </v>
      </c>
      <c r="C56" s="445"/>
    </row>
    <row r="57" spans="1:3" ht="78" customHeight="1" x14ac:dyDescent="0.25">
      <c r="A57" s="257">
        <f t="shared" si="1"/>
        <v>0.15</v>
      </c>
      <c r="B57" s="255"/>
      <c r="C57" s="255"/>
    </row>
    <row r="58" spans="1:3" ht="14.4" x14ac:dyDescent="0.25">
      <c r="A58" s="255"/>
      <c r="B58" s="447" t="str">
        <f t="shared" si="1"/>
        <v>Présentation de l’offre</v>
      </c>
      <c r="C58" s="448"/>
    </row>
    <row r="59" spans="1:3" ht="14.4" x14ac:dyDescent="0.25">
      <c r="A59" s="255"/>
      <c r="B59" s="444" t="str">
        <f t="shared" si="1"/>
        <v>Le Jury appréciera la qualité de la présentation orale, écrite et graphique de l’offre.</v>
      </c>
      <c r="C59" s="445"/>
    </row>
    <row r="60" spans="1:3" ht="49.95" customHeight="1" x14ac:dyDescent="0.25">
      <c r="A60" s="257">
        <f t="shared" si="1"/>
        <v>0.05</v>
      </c>
      <c r="B60" s="255"/>
      <c r="C60" s="255"/>
    </row>
    <row r="62" spans="1:3" ht="18" x14ac:dyDescent="0.35">
      <c r="A62" s="255"/>
      <c r="B62" s="443" t="str">
        <f>'Récap équipes'!F2</f>
        <v>05. Nom de l'équipe</v>
      </c>
      <c r="C62" s="443"/>
    </row>
    <row r="63" spans="1:3" ht="33.6" x14ac:dyDescent="0.65">
      <c r="A63" s="255"/>
      <c r="B63" s="256" t="s">
        <v>254</v>
      </c>
      <c r="C63" s="256" t="s">
        <v>255</v>
      </c>
    </row>
    <row r="64" spans="1:3" ht="14.4" x14ac:dyDescent="0.25">
      <c r="A64" s="255"/>
      <c r="B64" s="447" t="str">
        <f t="shared" ref="A64:B75" si="2">B4</f>
        <v>Qualité du concept, de l’intervention architecturale et du rapport avec le contexte</v>
      </c>
      <c r="C64" s="448"/>
    </row>
    <row r="65" spans="1:3" ht="14.4" customHeight="1" x14ac:dyDescent="0.25">
      <c r="A65" s="255"/>
      <c r="B65" s="444" t="str">
        <f t="shared" si="2"/>
        <v>Le Jury appréciera la qualité architecturale et paysagère de la proposition et son inscription dans l’environnement bâti et naturel, dans l’espace public et dans le quartier à la lumière du programme, des objectifs et des enjeux (tels que détaillés dans la partie E du cahier des charges).</v>
      </c>
      <c r="C65" s="445"/>
    </row>
    <row r="66" spans="1:3" ht="129.6" customHeight="1" x14ac:dyDescent="0.25">
      <c r="A66" s="257">
        <f t="shared" si="2"/>
        <v>0.45</v>
      </c>
      <c r="B66" s="255"/>
      <c r="C66" s="255"/>
    </row>
    <row r="67" spans="1:3" ht="14.4" x14ac:dyDescent="0.25">
      <c r="A67" s="255"/>
      <c r="B67" s="447" t="str">
        <f t="shared" si="2"/>
        <v>Performance et fonctionnalité</v>
      </c>
      <c r="C67" s="448"/>
    </row>
    <row r="68" spans="1:3" ht="14.4" customHeight="1" x14ac:dyDescent="0.25">
      <c r="A68" s="255"/>
      <c r="B68" s="444" t="str">
        <f t="shared" si="2"/>
        <v xml:space="preserve">Le Jury appréciera la performance et la fonctionnalité de la proposition, notamment en matière de gestion des flux et d’organisation spatiale des activités, en fonction des objectifs tels que définis dans la partie E du présent cahier des charges, mais aussi au regard de besoins qui sont susceptibles d’évoluer dans le temps, à court, moyen et long termes.  </v>
      </c>
      <c r="C68" s="445"/>
    </row>
    <row r="69" spans="1:3" ht="91.95" customHeight="1" x14ac:dyDescent="0.25">
      <c r="A69" s="257">
        <f t="shared" si="2"/>
        <v>0.35</v>
      </c>
      <c r="B69" s="255"/>
      <c r="C69" s="255"/>
    </row>
    <row r="70" spans="1:3" ht="14.4" x14ac:dyDescent="0.25">
      <c r="A70" s="255"/>
      <c r="B70" s="447" t="str">
        <f t="shared" si="2"/>
        <v>Optimalisation de l’investissement</v>
      </c>
      <c r="C70" s="448"/>
    </row>
    <row r="71" spans="1:3" ht="14.4" customHeight="1" x14ac:dyDescent="0.25">
      <c r="A71" s="255"/>
      <c r="B71" s="444" t="str">
        <f t="shared" si="2"/>
        <v xml:space="preserve">Le Jury appréciera l’économie de la proposition, soit  sa performance et sa qualité au regard de son coût,  avec une attention au réalisme de ce dernier et à sa concordance avec  le cadre budgétaire imparti. Cette économie sera tant envisagée sur le plan de l’investissement initial que sur celui de l’exploitation : dès le départ, réduction des besoins et limitation du recours aux technologies complexes et coûteuses.   </v>
      </c>
      <c r="C71" s="445"/>
    </row>
    <row r="72" spans="1:3" ht="78" customHeight="1" x14ac:dyDescent="0.25">
      <c r="A72" s="257">
        <f t="shared" si="2"/>
        <v>0.15</v>
      </c>
      <c r="B72" s="255"/>
      <c r="C72" s="255"/>
    </row>
    <row r="73" spans="1:3" ht="14.4" x14ac:dyDescent="0.25">
      <c r="A73" s="255"/>
      <c r="B73" s="447" t="str">
        <f t="shared" si="2"/>
        <v>Présentation de l’offre</v>
      </c>
      <c r="C73" s="448"/>
    </row>
    <row r="74" spans="1:3" ht="14.4" x14ac:dyDescent="0.25">
      <c r="A74" s="255"/>
      <c r="B74" s="444" t="str">
        <f t="shared" si="2"/>
        <v>Le Jury appréciera la qualité de la présentation orale, écrite et graphique de l’offre.</v>
      </c>
      <c r="C74" s="445"/>
    </row>
    <row r="75" spans="1:3" ht="49.95" customHeight="1" x14ac:dyDescent="0.25">
      <c r="A75" s="257">
        <f t="shared" si="2"/>
        <v>0.05</v>
      </c>
      <c r="B75" s="255"/>
      <c r="C75" s="255"/>
    </row>
  </sheetData>
  <mergeCells count="45">
    <mergeCell ref="B74:C74"/>
    <mergeCell ref="B56:C56"/>
    <mergeCell ref="B58:C58"/>
    <mergeCell ref="B59:C59"/>
    <mergeCell ref="B62:C62"/>
    <mergeCell ref="B64:C64"/>
    <mergeCell ref="B65:C65"/>
    <mergeCell ref="B67:C67"/>
    <mergeCell ref="B68:C68"/>
    <mergeCell ref="B70:C70"/>
    <mergeCell ref="B71:C71"/>
    <mergeCell ref="B73:C73"/>
    <mergeCell ref="B55:C55"/>
    <mergeCell ref="B37:C37"/>
    <mergeCell ref="B38:C38"/>
    <mergeCell ref="B40:C40"/>
    <mergeCell ref="B41:C41"/>
    <mergeCell ref="B43:C43"/>
    <mergeCell ref="B44:C44"/>
    <mergeCell ref="B47:C47"/>
    <mergeCell ref="B49:C49"/>
    <mergeCell ref="B50:C50"/>
    <mergeCell ref="B52:C52"/>
    <mergeCell ref="B53:C53"/>
    <mergeCell ref="B17:C17"/>
    <mergeCell ref="B19:C19"/>
    <mergeCell ref="B20:C20"/>
    <mergeCell ref="B32:C32"/>
    <mergeCell ref="B34:C34"/>
    <mergeCell ref="B35:C35"/>
    <mergeCell ref="B22:C22"/>
    <mergeCell ref="B23:C23"/>
    <mergeCell ref="B25:C25"/>
    <mergeCell ref="B26:C26"/>
    <mergeCell ref="B28:C28"/>
    <mergeCell ref="B29:C29"/>
    <mergeCell ref="B11:C11"/>
    <mergeCell ref="B13:C13"/>
    <mergeCell ref="B14:C14"/>
    <mergeCell ref="B2:C2"/>
    <mergeCell ref="B4:C4"/>
    <mergeCell ref="B5:C5"/>
    <mergeCell ref="B7:C7"/>
    <mergeCell ref="B8:C8"/>
    <mergeCell ref="B10:C10"/>
  </mergeCells>
  <pageMargins left="0.7" right="0.7" top="0.75" bottom="0.75" header="0.3" footer="0.3"/>
  <pageSetup paperSize="9" scale="69" fitToHeight="0" orientation="landscape" horizontalDpi="90" verticalDpi="90" r:id="rId1"/>
  <rowBreaks count="4" manualBreakCount="4">
    <brk id="15" max="16383" man="1"/>
    <brk id="30" max="16383" man="1"/>
    <brk id="46" max="16383" man="1"/>
    <brk id="6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INSTRUCTIONS</vt:lpstr>
      <vt:lpstr>Récap équipes</vt:lpstr>
      <vt:lpstr>Compo offres</vt:lpstr>
      <vt:lpstr>Fiche indiv 01</vt:lpstr>
      <vt:lpstr>Compa estimatifs</vt:lpstr>
      <vt:lpstr>Compa données</vt:lpstr>
      <vt:lpstr>Trame jury</vt:lpstr>
      <vt:lpstr>Carnet</vt:lpstr>
      <vt:lpstr>'Compo offres'!Impression_des_titres</vt:lpstr>
      <vt:lpstr>'Fiche indiv 01'!Impression_des_titres</vt:lpstr>
      <vt:lpstr>'Trame jury'!Impression_des_titres</vt:lpstr>
      <vt:lpstr>'Compa données'!Zone_d_impression</vt:lpstr>
      <vt:lpstr>'Compa estimatifs'!Zone_d_impression</vt:lpstr>
      <vt:lpstr>'Compo offres'!Zone_d_impression</vt:lpstr>
      <vt:lpstr>'Fiche indiv 01'!Zone_d_impression</vt:lpstr>
      <vt:lpstr>INSTRUCTIONS!Zone_d_impression</vt:lpstr>
      <vt:lpstr>'Trame jury'!Zone_d_impression</vt:lpstr>
    </vt:vector>
  </TitlesOfParts>
  <Company>ETNIC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CFWB</dc:creator>
  <cp:lastModifiedBy>Cellule architecture</cp:lastModifiedBy>
  <cp:lastPrinted>2021-10-25T09:59:04Z</cp:lastPrinted>
  <dcterms:created xsi:type="dcterms:W3CDTF">2008-02-20T12:32:19Z</dcterms:created>
  <dcterms:modified xsi:type="dcterms:W3CDTF">2024-01-16T09:56:37Z</dcterms:modified>
</cp:coreProperties>
</file>